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ilian.nobili\OneDrive - Giustizia\Desktop\Manu\OneDrive_1_26-9-2023\"/>
    </mc:Choice>
  </mc:AlternateContent>
  <xr:revisionPtr revIDLastSave="11" documentId="11_7D2E8CB6666205F777CE245550B71D444F0D42D0" xr6:coauthVersionLast="47" xr6:coauthVersionMax="47" xr10:uidLastSave="{66C4D174-F166-4530-8E6F-339D90A6AE74}"/>
  <bookViews>
    <workbookView xWindow="0" yWindow="0" windowWidth="25200" windowHeight="11850" xr2:uid="{00000000-000D-0000-FFFF-FFFF00000000}"/>
  </bookViews>
  <sheets>
    <sheet name="Flussi_firenze" sheetId="1" r:id="rId1"/>
    <sheet name="Varpend_firenze" sheetId="2" r:id="rId2"/>
  </sheets>
  <definedNames>
    <definedName name="_xlnm._FilterDatabase" localSheetId="0" hidden="1">Flussi_firenze!$A$5:$B$9</definedName>
    <definedName name="_xlnm._FilterDatabase" localSheetId="1" hidden="1">Varpend_firenze!$A$5:$E$5</definedName>
    <definedName name="_xlnm.Print_Area" localSheetId="0">Flussi_firenze!$A$1:$B$94</definedName>
    <definedName name="_xlnm.Print_Area" localSheetId="1">Varpend_firenze!$A$1:$E$20</definedName>
    <definedName name="Comuni">#REF!</definedName>
    <definedName name="_xlnm.Database">#REF!</definedName>
    <definedName name="OLE_LINK1" localSheetId="0">Flussi_firenze!$G$5</definedName>
    <definedName name="Organico_CA">#REF!</definedName>
    <definedName name="_xlnm.Print_Titles" localSheetId="0">Flussi_firenze!$5:$5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E88" i="1"/>
  <c r="D88" i="1"/>
  <c r="C88" i="1"/>
  <c r="F79" i="1"/>
  <c r="E79" i="1"/>
  <c r="D79" i="1"/>
  <c r="C79" i="1"/>
  <c r="F71" i="1"/>
  <c r="E71" i="1"/>
  <c r="D71" i="1"/>
  <c r="C71" i="1"/>
  <c r="F63" i="1"/>
  <c r="E63" i="1"/>
  <c r="D63" i="1"/>
  <c r="C63" i="1"/>
  <c r="F54" i="1"/>
  <c r="E54" i="1"/>
  <c r="D54" i="1"/>
  <c r="C54" i="1"/>
  <c r="F45" i="1"/>
  <c r="E45" i="1"/>
  <c r="D45" i="1"/>
  <c r="C45" i="1"/>
  <c r="F36" i="1"/>
  <c r="E36" i="1"/>
  <c r="D36" i="1"/>
  <c r="C36" i="1"/>
  <c r="F27" i="1"/>
  <c r="E27" i="1"/>
  <c r="D27" i="1"/>
  <c r="C27" i="1"/>
  <c r="F18" i="1"/>
  <c r="E18" i="1"/>
  <c r="D18" i="1"/>
  <c r="C18" i="1"/>
  <c r="F9" i="1"/>
  <c r="E9" i="1"/>
  <c r="D9" i="1"/>
  <c r="C9" i="1"/>
  <c r="C11" i="1" l="1"/>
  <c r="E11" i="1"/>
  <c r="C20" i="1"/>
  <c r="E20" i="1"/>
  <c r="C29" i="1"/>
  <c r="E29" i="1"/>
  <c r="C38" i="1"/>
  <c r="E38" i="1"/>
  <c r="C47" i="1"/>
  <c r="E47" i="1"/>
  <c r="C56" i="1"/>
  <c r="E56" i="1"/>
  <c r="C65" i="1"/>
  <c r="E65" i="1"/>
  <c r="C73" i="1"/>
  <c r="E73" i="1"/>
  <c r="C81" i="1"/>
  <c r="E81" i="1"/>
  <c r="C90" i="1"/>
  <c r="E90" i="1"/>
  <c r="G79" i="1"/>
  <c r="H79" i="1"/>
  <c r="G88" i="1" l="1"/>
  <c r="H88" i="1"/>
  <c r="G71" i="1"/>
  <c r="H71" i="1"/>
  <c r="G63" i="1"/>
  <c r="H63" i="1"/>
  <c r="G54" i="1"/>
  <c r="H54" i="1"/>
  <c r="G45" i="1"/>
  <c r="H45" i="1"/>
  <c r="G36" i="1"/>
  <c r="H36" i="1"/>
  <c r="G27" i="1"/>
  <c r="H27" i="1"/>
  <c r="G18" i="1"/>
  <c r="H18" i="1"/>
  <c r="H9" i="1"/>
  <c r="G9" i="1"/>
  <c r="G81" i="1" l="1"/>
  <c r="G73" i="1"/>
  <c r="G65" i="1"/>
  <c r="G56" i="1"/>
  <c r="G47" i="1"/>
  <c r="G38" i="1"/>
  <c r="G29" i="1"/>
  <c r="G90" i="1" l="1"/>
  <c r="G20" i="1"/>
  <c r="G11" i="1"/>
  <c r="E9" i="2"/>
  <c r="E16" i="2" l="1"/>
  <c r="E11" i="2" l="1"/>
  <c r="E8" i="2" l="1"/>
  <c r="E14" i="2" l="1"/>
  <c r="E13" i="2" l="1"/>
  <c r="E15" i="2" l="1"/>
  <c r="E12" i="2" l="1"/>
  <c r="E10" i="2" l="1"/>
  <c r="E7" i="2"/>
</calcChain>
</file>

<file path=xl/sharedStrings.xml><?xml version="1.0" encoding="utf-8"?>
<sst xmlns="http://schemas.openxmlformats.org/spreadsheetml/2006/main" count="130" uniqueCount="41">
  <si>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</si>
  <si>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</si>
  <si>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PENALE. Anni 2021 - 1 semestre 2023, registro autori di reato noti</t>
  </si>
  <si>
    <t>Ufficio</t>
  </si>
  <si>
    <t>Macro materia</t>
  </si>
  <si>
    <t>Iscritti 2021</t>
  </si>
  <si>
    <t>Definiti 2021</t>
  </si>
  <si>
    <t>Iscritti 
 2022</t>
  </si>
  <si>
    <t>Definiti 2022</t>
  </si>
  <si>
    <t>Iscritti 
1 semestre 2023</t>
  </si>
  <si>
    <t>Definiti 1 semestre 2023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</si>
  <si>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</si>
  <si>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</si>
  <si>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</si>
  <si>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</si>
  <si>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</si>
  <si>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</si>
  <si>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</si>
  <si>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</si>
  <si>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</si>
  <si>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</si>
  <si>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</si>
  <si>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</si>
  <si>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</si>
  <si>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</si>
  <si>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</si>
  <si>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</si>
  <si>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</si>
  <si>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</si>
  <si>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</si>
  <si>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</si>
  <si>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</si>
  <si>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</si>
  <si>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</si>
  <si>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per la transizione digitale della giustizia, l'analisi statistica e le politiche di coesione - Direzione generale di statistica e analisi organizzativa</t>
  </si>
  <si>
    <t>Variazione pendenti</t>
  </si>
  <si>
    <t>SETTORE PENALE. Pendenti al 30 giugno 2023, registro autori di reato noti</t>
  </si>
  <si>
    <t>Pendenti al 31/12/2020</t>
  </si>
  <si>
    <t>Pendenti al 30/06/2023</t>
  </si>
  <si>
    <t>Variazione</t>
  </si>
  <si>
    <t>Corte d'Appello di  Firenze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</si>
</sst>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.0%"/>
    <numFmt numFmtId="165" formatCode="#,###;\-#,###;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" fillId="0" borderId="0"/>
  </cellStyleXfs>
  <cellXfs count="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left" vertical="center" wrapText="1"/>
    </xf>
    <xf numFmtId="0" fontId="11" fillId="2" borderId="0" xfId="0" applyFont="1" applyFill="1"/>
    <xf numFmtId="3" fontId="4" fillId="2" borderId="0" xfId="0" applyNumberFormat="1" applyFont="1" applyFill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/>
    <xf numFmtId="3" fontId="10" fillId="2" borderId="0" xfId="2" applyNumberFormat="1" applyFont="1" applyFill="1" applyAlignment="1">
      <alignment horizontal="right"/>
    </xf>
    <xf numFmtId="3" fontId="10" fillId="2" borderId="0" xfId="2" applyNumberFormat="1" applyFont="1" applyFill="1" applyAlignment="1" applyProtection="1">
      <alignment horizontal="right"/>
      <protection locked="0"/>
    </xf>
    <xf numFmtId="0" fontId="12" fillId="2" borderId="0" xfId="2" applyFont="1" applyFill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3" fontId="8" fillId="2" borderId="13" xfId="2" applyNumberFormat="1" applyFont="1" applyFill="1" applyBorder="1" applyAlignment="1" applyProtection="1">
      <alignment horizontal="right" wrapText="1"/>
      <protection locked="0"/>
    </xf>
    <xf numFmtId="3" fontId="8" fillId="2" borderId="14" xfId="2" applyNumberFormat="1" applyFont="1" applyFill="1" applyBorder="1" applyAlignment="1" applyProtection="1">
      <alignment horizontal="right" wrapText="1"/>
      <protection locked="0"/>
    </xf>
    <xf numFmtId="0" fontId="8" fillId="2" borderId="15" xfId="2" applyFont="1" applyFill="1" applyBorder="1" applyAlignment="1">
      <alignment horizontal="right" wrapText="1"/>
    </xf>
    <xf numFmtId="3" fontId="8" fillId="2" borderId="15" xfId="2" applyNumberFormat="1" applyFont="1" applyFill="1" applyBorder="1" applyAlignment="1" applyProtection="1">
      <alignment horizontal="right" wrapText="1"/>
      <protection locked="0"/>
    </xf>
    <xf numFmtId="3" fontId="8" fillId="2" borderId="16" xfId="2" applyNumberFormat="1" applyFont="1" applyFill="1" applyBorder="1" applyAlignment="1" applyProtection="1">
      <alignment horizontal="right" wrapText="1"/>
      <protection locked="0"/>
    </xf>
    <xf numFmtId="165" fontId="17" fillId="0" borderId="0" xfId="0" applyNumberFormat="1" applyFont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8" fillId="2" borderId="17" xfId="2" applyNumberFormat="1" applyFont="1" applyFill="1" applyBorder="1" applyAlignment="1" applyProtection="1">
      <alignment horizontal="right" wrapText="1"/>
      <protection locked="0"/>
    </xf>
    <xf numFmtId="3" fontId="8" fillId="2" borderId="6" xfId="2" applyNumberFormat="1" applyFont="1" applyFill="1" applyBorder="1" applyAlignment="1" applyProtection="1">
      <alignment horizontal="right" wrapText="1"/>
      <protection locked="0"/>
    </xf>
    <xf numFmtId="0" fontId="17" fillId="0" borderId="0" xfId="0" applyFont="1"/>
    <xf numFmtId="0" fontId="6" fillId="0" borderId="0" xfId="0" applyFont="1"/>
    <xf numFmtId="3" fontId="8" fillId="0" borderId="4" xfId="2" applyNumberFormat="1" applyFont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</cellXfs>
  <cellStyles count="154">
    <cellStyle name="Migliaia 2" xfId="151" xr:uid="{00000000-0005-0000-0000-000000000000}"/>
    <cellStyle name="Normale" xfId="0" builtinId="0"/>
    <cellStyle name="Normale 10" xfId="3" xr:uid="{00000000-0005-0000-0000-000002000000}"/>
    <cellStyle name="Normale 10 2" xfId="4" xr:uid="{00000000-0005-0000-0000-000003000000}"/>
    <cellStyle name="Normale 10 2 2" xfId="5" xr:uid="{00000000-0005-0000-0000-000004000000}"/>
    <cellStyle name="Normale 10 3" xfId="6" xr:uid="{00000000-0005-0000-0000-000005000000}"/>
    <cellStyle name="Normale 10 4" xfId="7" xr:uid="{00000000-0005-0000-0000-000006000000}"/>
    <cellStyle name="Normale 11" xfId="8" xr:uid="{00000000-0005-0000-0000-000007000000}"/>
    <cellStyle name="Normale 12" xfId="9" xr:uid="{00000000-0005-0000-0000-000008000000}"/>
    <cellStyle name="Normale 13" xfId="10" xr:uid="{00000000-0005-0000-0000-000009000000}"/>
    <cellStyle name="Normale 13 2" xfId="11" xr:uid="{00000000-0005-0000-0000-00000A000000}"/>
    <cellStyle name="Normale 14" xfId="12" xr:uid="{00000000-0005-0000-0000-00000B000000}"/>
    <cellStyle name="Normale 14 2" xfId="13" xr:uid="{00000000-0005-0000-0000-00000C000000}"/>
    <cellStyle name="Normale 15" xfId="14" xr:uid="{00000000-0005-0000-0000-00000D000000}"/>
    <cellStyle name="Normale 16" xfId="15" xr:uid="{00000000-0005-0000-0000-00000E000000}"/>
    <cellStyle name="Normale 2" xfId="2" xr:uid="{00000000-0005-0000-0000-00000F000000}"/>
    <cellStyle name="Normale 2 2" xfId="16" xr:uid="{00000000-0005-0000-0000-000010000000}"/>
    <cellStyle name="Normale 2 2 2" xfId="17" xr:uid="{00000000-0005-0000-0000-000011000000}"/>
    <cellStyle name="Normale 2 2 2 2" xfId="18" xr:uid="{00000000-0005-0000-0000-000012000000}"/>
    <cellStyle name="Normale 2 2 2 2 2" xfId="19" xr:uid="{00000000-0005-0000-0000-000013000000}"/>
    <cellStyle name="Normale 2 2 2 3" xfId="20" xr:uid="{00000000-0005-0000-0000-000014000000}"/>
    <cellStyle name="Normale 2 2 2 4" xfId="21" xr:uid="{00000000-0005-0000-0000-000015000000}"/>
    <cellStyle name="Normale 2 2 3" xfId="22" xr:uid="{00000000-0005-0000-0000-000016000000}"/>
    <cellStyle name="Normale 2 2 3 2" xfId="23" xr:uid="{00000000-0005-0000-0000-000017000000}"/>
    <cellStyle name="Normale 2 2 4" xfId="24" xr:uid="{00000000-0005-0000-0000-000018000000}"/>
    <cellStyle name="Normale 2 2 5" xfId="25" xr:uid="{00000000-0005-0000-0000-000019000000}"/>
    <cellStyle name="Normale 2 2 6" xfId="152" xr:uid="{00000000-0005-0000-0000-00001A000000}"/>
    <cellStyle name="Normale 2 3" xfId="26" xr:uid="{00000000-0005-0000-0000-00001B000000}"/>
    <cellStyle name="Normale 2 4" xfId="27" xr:uid="{00000000-0005-0000-0000-00001C000000}"/>
    <cellStyle name="Normale 2 4 2" xfId="28" xr:uid="{00000000-0005-0000-0000-00001D000000}"/>
    <cellStyle name="Normale 2 5" xfId="29" xr:uid="{00000000-0005-0000-0000-00001E000000}"/>
    <cellStyle name="Normale 3" xfId="30" xr:uid="{00000000-0005-0000-0000-00001F000000}"/>
    <cellStyle name="Normale 3 2" xfId="31" xr:uid="{00000000-0005-0000-0000-000020000000}"/>
    <cellStyle name="Normale 3 3" xfId="32" xr:uid="{00000000-0005-0000-0000-000021000000}"/>
    <cellStyle name="Normale 3 3 2" xfId="33" xr:uid="{00000000-0005-0000-0000-000022000000}"/>
    <cellStyle name="Normale 3 4" xfId="34" xr:uid="{00000000-0005-0000-0000-000023000000}"/>
    <cellStyle name="Normale 3 5" xfId="35" xr:uid="{00000000-0005-0000-0000-000024000000}"/>
    <cellStyle name="Normale 4" xfId="36" xr:uid="{00000000-0005-0000-0000-000025000000}"/>
    <cellStyle name="Normale 4 2" xfId="37" xr:uid="{00000000-0005-0000-0000-000026000000}"/>
    <cellStyle name="Normale 4 2 2" xfId="38" xr:uid="{00000000-0005-0000-0000-000027000000}"/>
    <cellStyle name="Normale 4 2 2 2" xfId="39" xr:uid="{00000000-0005-0000-0000-000028000000}"/>
    <cellStyle name="Normale 4 2 3" xfId="40" xr:uid="{00000000-0005-0000-0000-000029000000}"/>
    <cellStyle name="Normale 4 2 4" xfId="41" xr:uid="{00000000-0005-0000-0000-00002A000000}"/>
    <cellStyle name="Normale 4 3" xfId="42" xr:uid="{00000000-0005-0000-0000-00002B000000}"/>
    <cellStyle name="Normale 4 3 2" xfId="43" xr:uid="{00000000-0005-0000-0000-00002C000000}"/>
    <cellStyle name="Normale 4 3 2 2" xfId="44" xr:uid="{00000000-0005-0000-0000-00002D000000}"/>
    <cellStyle name="Normale 4 3 3" xfId="45" xr:uid="{00000000-0005-0000-0000-00002E000000}"/>
    <cellStyle name="Normale 4 3 4" xfId="46" xr:uid="{00000000-0005-0000-0000-00002F000000}"/>
    <cellStyle name="Normale 4 4" xfId="47" xr:uid="{00000000-0005-0000-0000-000030000000}"/>
    <cellStyle name="Normale 4 4 2" xfId="48" xr:uid="{00000000-0005-0000-0000-000031000000}"/>
    <cellStyle name="Normale 4 5" xfId="49" xr:uid="{00000000-0005-0000-0000-000032000000}"/>
    <cellStyle name="Normale 4 6" xfId="50" xr:uid="{00000000-0005-0000-0000-000033000000}"/>
    <cellStyle name="Normale 5" xfId="51" xr:uid="{00000000-0005-0000-0000-000034000000}"/>
    <cellStyle name="Normale 5 2" xfId="52" xr:uid="{00000000-0005-0000-0000-000035000000}"/>
    <cellStyle name="Normale 5 2 2" xfId="53" xr:uid="{00000000-0005-0000-0000-000036000000}"/>
    <cellStyle name="Normale 5 2 2 2" xfId="54" xr:uid="{00000000-0005-0000-0000-000037000000}"/>
    <cellStyle name="Normale 5 2 3" xfId="55" xr:uid="{00000000-0005-0000-0000-000038000000}"/>
    <cellStyle name="Normale 5 2 4" xfId="56" xr:uid="{00000000-0005-0000-0000-000039000000}"/>
    <cellStyle name="Normale 5 3" xfId="57" xr:uid="{00000000-0005-0000-0000-00003A000000}"/>
    <cellStyle name="Normale 5 3 2" xfId="58" xr:uid="{00000000-0005-0000-0000-00003B000000}"/>
    <cellStyle name="Normale 5 3 2 2" xfId="59" xr:uid="{00000000-0005-0000-0000-00003C000000}"/>
    <cellStyle name="Normale 5 3 3" xfId="60" xr:uid="{00000000-0005-0000-0000-00003D000000}"/>
    <cellStyle name="Normale 5 3 4" xfId="61" xr:uid="{00000000-0005-0000-0000-00003E000000}"/>
    <cellStyle name="Normale 5 4" xfId="62" xr:uid="{00000000-0005-0000-0000-00003F000000}"/>
    <cellStyle name="Normale 5 4 2" xfId="63" xr:uid="{00000000-0005-0000-0000-000040000000}"/>
    <cellStyle name="Normale 5 5" xfId="64" xr:uid="{00000000-0005-0000-0000-000041000000}"/>
    <cellStyle name="Normale 5 6" xfId="65" xr:uid="{00000000-0005-0000-0000-000042000000}"/>
    <cellStyle name="Normale 6" xfId="66" xr:uid="{00000000-0005-0000-0000-000043000000}"/>
    <cellStyle name="Normale 6 2" xfId="67" xr:uid="{00000000-0005-0000-0000-000044000000}"/>
    <cellStyle name="Normale 6 2 2" xfId="68" xr:uid="{00000000-0005-0000-0000-000045000000}"/>
    <cellStyle name="Normale 6 2 2 2" xfId="69" xr:uid="{00000000-0005-0000-0000-000046000000}"/>
    <cellStyle name="Normale 6 2 2 2 2" xfId="70" xr:uid="{00000000-0005-0000-0000-000047000000}"/>
    <cellStyle name="Normale 6 2 2 3" xfId="71" xr:uid="{00000000-0005-0000-0000-000048000000}"/>
    <cellStyle name="Normale 6 2 2 4" xfId="72" xr:uid="{00000000-0005-0000-0000-000049000000}"/>
    <cellStyle name="Normale 6 2 3" xfId="73" xr:uid="{00000000-0005-0000-0000-00004A000000}"/>
    <cellStyle name="Normale 6 2 3 2" xfId="74" xr:uid="{00000000-0005-0000-0000-00004B000000}"/>
    <cellStyle name="Normale 6 2 3 2 2" xfId="75" xr:uid="{00000000-0005-0000-0000-00004C000000}"/>
    <cellStyle name="Normale 6 2 3 3" xfId="76" xr:uid="{00000000-0005-0000-0000-00004D000000}"/>
    <cellStyle name="Normale 6 2 3 4" xfId="77" xr:uid="{00000000-0005-0000-0000-00004E000000}"/>
    <cellStyle name="Normale 6 2 4" xfId="78" xr:uid="{00000000-0005-0000-0000-00004F000000}"/>
    <cellStyle name="Normale 6 2 4 2" xfId="79" xr:uid="{00000000-0005-0000-0000-000050000000}"/>
    <cellStyle name="Normale 6 2 5" xfId="80" xr:uid="{00000000-0005-0000-0000-000051000000}"/>
    <cellStyle name="Normale 6 2 6" xfId="81" xr:uid="{00000000-0005-0000-0000-000052000000}"/>
    <cellStyle name="Normale 6 3" xfId="82" xr:uid="{00000000-0005-0000-0000-000053000000}"/>
    <cellStyle name="Normale 6 3 2" xfId="83" xr:uid="{00000000-0005-0000-0000-000054000000}"/>
    <cellStyle name="Normale 6 3 2 2" xfId="84" xr:uid="{00000000-0005-0000-0000-000055000000}"/>
    <cellStyle name="Normale 6 3 2 2 2" xfId="85" xr:uid="{00000000-0005-0000-0000-000056000000}"/>
    <cellStyle name="Normale 6 3 2 3" xfId="86" xr:uid="{00000000-0005-0000-0000-000057000000}"/>
    <cellStyle name="Normale 6 3 2 4" xfId="87" xr:uid="{00000000-0005-0000-0000-000058000000}"/>
    <cellStyle name="Normale 6 3 3" xfId="88" xr:uid="{00000000-0005-0000-0000-000059000000}"/>
    <cellStyle name="Normale 6 3 3 2" xfId="89" xr:uid="{00000000-0005-0000-0000-00005A000000}"/>
    <cellStyle name="Normale 6 3 4" xfId="90" xr:uid="{00000000-0005-0000-0000-00005B000000}"/>
    <cellStyle name="Normale 6 3 5" xfId="91" xr:uid="{00000000-0005-0000-0000-00005C000000}"/>
    <cellStyle name="Normale 6 4" xfId="92" xr:uid="{00000000-0005-0000-0000-00005D000000}"/>
    <cellStyle name="Normale 6 4 2" xfId="93" xr:uid="{00000000-0005-0000-0000-00005E000000}"/>
    <cellStyle name="Normale 6 4 2 2" xfId="94" xr:uid="{00000000-0005-0000-0000-00005F000000}"/>
    <cellStyle name="Normale 6 4 3" xfId="95" xr:uid="{00000000-0005-0000-0000-000060000000}"/>
    <cellStyle name="Normale 6 4 4" xfId="96" xr:uid="{00000000-0005-0000-0000-000061000000}"/>
    <cellStyle name="Normale 6 5" xfId="97" xr:uid="{00000000-0005-0000-0000-000062000000}"/>
    <cellStyle name="Normale 6 5 2" xfId="98" xr:uid="{00000000-0005-0000-0000-000063000000}"/>
    <cellStyle name="Normale 6 5 2 2" xfId="99" xr:uid="{00000000-0005-0000-0000-000064000000}"/>
    <cellStyle name="Normale 6 5 3" xfId="100" xr:uid="{00000000-0005-0000-0000-000065000000}"/>
    <cellStyle name="Normale 6 5 4" xfId="101" xr:uid="{00000000-0005-0000-0000-000066000000}"/>
    <cellStyle name="Normale 6 6" xfId="102" xr:uid="{00000000-0005-0000-0000-000067000000}"/>
    <cellStyle name="Normale 6 6 2" xfId="103" xr:uid="{00000000-0005-0000-0000-000068000000}"/>
    <cellStyle name="Normale 6 6 2 2" xfId="104" xr:uid="{00000000-0005-0000-0000-000069000000}"/>
    <cellStyle name="Normale 6 6 3" xfId="105" xr:uid="{00000000-0005-0000-0000-00006A000000}"/>
    <cellStyle name="Normale 6 7" xfId="106" xr:uid="{00000000-0005-0000-0000-00006B000000}"/>
    <cellStyle name="Normale 6 7 2" xfId="107" xr:uid="{00000000-0005-0000-0000-00006C000000}"/>
    <cellStyle name="Normale 6 8" xfId="108" xr:uid="{00000000-0005-0000-0000-00006D000000}"/>
    <cellStyle name="Normale 6 9" xfId="109" xr:uid="{00000000-0005-0000-0000-00006E000000}"/>
    <cellStyle name="Normale 7" xfId="110" xr:uid="{00000000-0005-0000-0000-00006F000000}"/>
    <cellStyle name="Normale 7 2" xfId="111" xr:uid="{00000000-0005-0000-0000-000070000000}"/>
    <cellStyle name="Normale 7 2 2" xfId="112" xr:uid="{00000000-0005-0000-0000-000071000000}"/>
    <cellStyle name="Normale 7 3" xfId="113" xr:uid="{00000000-0005-0000-0000-000072000000}"/>
    <cellStyle name="Normale 7 4" xfId="114" xr:uid="{00000000-0005-0000-0000-000073000000}"/>
    <cellStyle name="Normale 8" xfId="115" xr:uid="{00000000-0005-0000-0000-000074000000}"/>
    <cellStyle name="Normale 8 2" xfId="116" xr:uid="{00000000-0005-0000-0000-000075000000}"/>
    <cellStyle name="Normale 8 2 2" xfId="117" xr:uid="{00000000-0005-0000-0000-000076000000}"/>
    <cellStyle name="Normale 8 3" xfId="118" xr:uid="{00000000-0005-0000-0000-000077000000}"/>
    <cellStyle name="Normale 8 3 2" xfId="153" xr:uid="{00000000-0005-0000-0000-000078000000}"/>
    <cellStyle name="Normale 8 4" xfId="119" xr:uid="{00000000-0005-0000-0000-000079000000}"/>
    <cellStyle name="Normale 9" xfId="120" xr:uid="{00000000-0005-0000-0000-00007A000000}"/>
    <cellStyle name="Normale 9 2" xfId="121" xr:uid="{00000000-0005-0000-0000-00007B000000}"/>
    <cellStyle name="Normale 9 2 2" xfId="122" xr:uid="{00000000-0005-0000-0000-00007C000000}"/>
    <cellStyle name="Normale 9 3" xfId="123" xr:uid="{00000000-0005-0000-0000-00007D000000}"/>
    <cellStyle name="Normale 9 4" xfId="124" xr:uid="{00000000-0005-0000-0000-00007E000000}"/>
    <cellStyle name="Percentuale" xfId="1" builtinId="5"/>
    <cellStyle name="Percentuale 2" xfId="125" xr:uid="{00000000-0005-0000-0000-000080000000}"/>
    <cellStyle name="Percentuale 3" xfId="126" xr:uid="{00000000-0005-0000-0000-000081000000}"/>
    <cellStyle name="Percentuale 3 2" xfId="127" xr:uid="{00000000-0005-0000-0000-000082000000}"/>
    <cellStyle name="Percentuale 3 2 2" xfId="128" xr:uid="{00000000-0005-0000-0000-000083000000}"/>
    <cellStyle name="Percentuale 3 2 2 2" xfId="129" xr:uid="{00000000-0005-0000-0000-000084000000}"/>
    <cellStyle name="Percentuale 3 2 3" xfId="130" xr:uid="{00000000-0005-0000-0000-000085000000}"/>
    <cellStyle name="Percentuale 3 3" xfId="131" xr:uid="{00000000-0005-0000-0000-000086000000}"/>
    <cellStyle name="Percentuale 3 3 2" xfId="132" xr:uid="{00000000-0005-0000-0000-000087000000}"/>
    <cellStyle name="Percentuale 3 4" xfId="133" xr:uid="{00000000-0005-0000-0000-000088000000}"/>
    <cellStyle name="Percentuale 3 4 2" xfId="134" xr:uid="{00000000-0005-0000-0000-000089000000}"/>
    <cellStyle name="Percentuale 3 5" xfId="135" xr:uid="{00000000-0005-0000-0000-00008A000000}"/>
    <cellStyle name="Percentuale 4" xfId="136" xr:uid="{00000000-0005-0000-0000-00008B000000}"/>
    <cellStyle name="Percentuale 4 2" xfId="137" xr:uid="{00000000-0005-0000-0000-00008C000000}"/>
    <cellStyle name="Percentuale 4 2 2" xfId="138" xr:uid="{00000000-0005-0000-0000-00008D000000}"/>
    <cellStyle name="Percentuale 4 2 2 2" xfId="139" xr:uid="{00000000-0005-0000-0000-00008E000000}"/>
    <cellStyle name="Percentuale 4 2 3" xfId="140" xr:uid="{00000000-0005-0000-0000-00008F000000}"/>
    <cellStyle name="Percentuale 4 3" xfId="141" xr:uid="{00000000-0005-0000-0000-000090000000}"/>
    <cellStyle name="Percentuale 4 3 2" xfId="142" xr:uid="{00000000-0005-0000-0000-000091000000}"/>
    <cellStyle name="Percentuale 4 4" xfId="143" xr:uid="{00000000-0005-0000-0000-000092000000}"/>
    <cellStyle name="Percentuale 4 4 2" xfId="144" xr:uid="{00000000-0005-0000-0000-000093000000}"/>
    <cellStyle name="Percentuale 4 5" xfId="145" xr:uid="{00000000-0005-0000-0000-000094000000}"/>
    <cellStyle name="Percentuale 5" xfId="146" xr:uid="{00000000-0005-0000-0000-000095000000}"/>
    <cellStyle name="Percentuale 6" xfId="147" xr:uid="{00000000-0005-0000-0000-000096000000}"/>
    <cellStyle name="Percentuale 6 2" xfId="148" xr:uid="{00000000-0005-0000-0000-000097000000}"/>
    <cellStyle name="Percentuale 7" xfId="149" xr:uid="{00000000-0005-0000-0000-000098000000}"/>
    <cellStyle name="Percentuale 7 2" xfId="150" xr:uid="{00000000-0005-0000-0000-000099000000}"/>
  </cellStyles>
  <dxfs count="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4"/>
  <sheetViews>
    <sheetView showGridLines="0" tabSelected="1" zoomScale="115" zoomScaleNormal="115" workbookViewId="0">
      <selection activeCell="I6" sqref="I6"/>
    </sheetView>
  </sheetViews>
  <sheetFormatPr defaultColWidth="9.140625" defaultRowHeight="12.75"/>
  <cols>
    <col min="1" max="1" width="14.28515625" style="2" customWidth="1"/>
    <col min="2" max="2" width="33.28515625" style="2" customWidth="1"/>
    <col min="3" max="3" width="7.28515625" style="3" customWidth="1"/>
    <col min="4" max="4" width="9.28515625" style="3" customWidth="1"/>
    <col min="5" max="5" width="8" style="3" customWidth="1"/>
    <col min="6" max="6" width="9.28515625" style="3" customWidth="1"/>
    <col min="7" max="7" width="11.85546875" style="3" customWidth="1"/>
    <col min="8" max="8" width="9.28515625" style="3" customWidth="1"/>
    <col min="9" max="16384" width="9.140625" style="2"/>
  </cols>
  <sheetData>
    <row r="1" spans="1:8" ht="15.75">
      <c r="A1" s="1" t="s">
        <v>0</v>
      </c>
      <c r="C1" s="15"/>
      <c r="D1" s="15"/>
      <c r="E1" s="15"/>
      <c r="F1" s="15"/>
      <c r="G1" s="15"/>
      <c r="H1" s="15"/>
    </row>
    <row r="2" spans="1:8" ht="15">
      <c r="A2" s="4" t="s">
        <v>1</v>
      </c>
      <c r="C2" s="2"/>
      <c r="D2" s="2"/>
      <c r="E2" s="2"/>
      <c r="F2" s="2"/>
      <c r="G2" s="2"/>
      <c r="H2" s="2"/>
    </row>
    <row r="3" spans="1:8" ht="13.9" customHeight="1">
      <c r="A3" s="60" t="s">
        <v>2</v>
      </c>
      <c r="B3" s="60"/>
      <c r="C3" s="60"/>
      <c r="D3" s="60"/>
      <c r="E3" s="60"/>
      <c r="F3" s="60"/>
      <c r="G3" s="60"/>
      <c r="H3" s="2"/>
    </row>
    <row r="4" spans="1:8" ht="6.75" customHeight="1">
      <c r="C4" s="2"/>
      <c r="D4" s="2"/>
      <c r="E4" s="2"/>
      <c r="F4" s="2"/>
      <c r="G4" s="2"/>
      <c r="H4" s="2"/>
    </row>
    <row r="5" spans="1:8" ht="43.15" customHeight="1">
      <c r="A5" s="5" t="s">
        <v>3</v>
      </c>
      <c r="B5" s="5" t="s">
        <v>4</v>
      </c>
      <c r="C5" s="6" t="s">
        <v>5</v>
      </c>
      <c r="D5" s="6" t="s">
        <v>6</v>
      </c>
      <c r="E5" s="57" t="s">
        <v>7</v>
      </c>
      <c r="F5" s="57" t="s">
        <v>8</v>
      </c>
      <c r="G5" s="57" t="s">
        <v>9</v>
      </c>
      <c r="H5" s="57" t="s">
        <v>10</v>
      </c>
    </row>
    <row r="6" spans="1:8" ht="13.9" customHeight="1">
      <c r="A6" s="61" t="s">
        <v>11</v>
      </c>
      <c r="B6" s="7" t="s">
        <v>12</v>
      </c>
      <c r="C6" s="52">
        <v>4881</v>
      </c>
      <c r="D6" s="53">
        <v>5532</v>
      </c>
      <c r="E6" s="52">
        <v>6545</v>
      </c>
      <c r="F6" s="53">
        <v>4956</v>
      </c>
      <c r="G6" s="52">
        <v>2687</v>
      </c>
      <c r="H6" s="53">
        <v>3230</v>
      </c>
    </row>
    <row r="7" spans="1:8" ht="13.9" customHeight="1">
      <c r="A7" s="61"/>
      <c r="B7" s="7" t="s">
        <v>13</v>
      </c>
      <c r="C7" s="8">
        <v>19</v>
      </c>
      <c r="D7" s="9">
        <v>17</v>
      </c>
      <c r="E7" s="8">
        <v>21</v>
      </c>
      <c r="F7" s="9">
        <v>17</v>
      </c>
      <c r="G7" s="8">
        <v>8</v>
      </c>
      <c r="H7" s="9">
        <v>13</v>
      </c>
    </row>
    <row r="8" spans="1:8" ht="13.9" customHeight="1">
      <c r="A8" s="61"/>
      <c r="B8" s="7" t="s">
        <v>14</v>
      </c>
      <c r="C8" s="10">
        <v>27</v>
      </c>
      <c r="D8" s="9">
        <v>34</v>
      </c>
      <c r="E8" s="10">
        <v>40</v>
      </c>
      <c r="F8" s="9">
        <v>28</v>
      </c>
      <c r="G8" s="10">
        <v>19</v>
      </c>
      <c r="H8" s="9">
        <v>20</v>
      </c>
    </row>
    <row r="9" spans="1:8" ht="13.9" customHeight="1">
      <c r="A9" s="61"/>
      <c r="B9" s="11" t="s">
        <v>15</v>
      </c>
      <c r="C9" s="12">
        <f t="shared" ref="C9:F9" si="0">SUM(C6:C8)</f>
        <v>4927</v>
      </c>
      <c r="D9" s="12">
        <f t="shared" si="0"/>
        <v>5583</v>
      </c>
      <c r="E9" s="12">
        <f t="shared" si="0"/>
        <v>6606</v>
      </c>
      <c r="F9" s="12">
        <f t="shared" si="0"/>
        <v>5001</v>
      </c>
      <c r="G9" s="12">
        <f t="shared" ref="G9:H9" si="1">SUM(G6:G8)</f>
        <v>2714</v>
      </c>
      <c r="H9" s="12">
        <f t="shared" si="1"/>
        <v>3263</v>
      </c>
    </row>
    <row r="10" spans="1:8" ht="7.15" customHeight="1">
      <c r="A10" s="13"/>
      <c r="B10" s="14"/>
      <c r="C10" s="15"/>
      <c r="D10" s="15"/>
      <c r="E10" s="15"/>
      <c r="F10" s="15"/>
      <c r="G10" s="15"/>
      <c r="H10" s="15"/>
    </row>
    <row r="11" spans="1:8" ht="14.45" customHeight="1">
      <c r="A11" s="13"/>
      <c r="B11" s="16" t="s">
        <v>16</v>
      </c>
      <c r="C11" s="58">
        <f>D9/C9</f>
        <v>1.1331439009539273</v>
      </c>
      <c r="D11" s="59"/>
      <c r="E11" s="58">
        <f>F9/E9</f>
        <v>0.75703905540417804</v>
      </c>
      <c r="F11" s="59"/>
      <c r="G11" s="58">
        <f>H9/G9</f>
        <v>1.2022844509948416</v>
      </c>
      <c r="H11" s="59"/>
    </row>
    <row r="12" spans="1:8" ht="13.9" customHeight="1">
      <c r="C12" s="15"/>
      <c r="D12" s="15"/>
      <c r="E12" s="15"/>
      <c r="F12" s="15"/>
      <c r="G12" s="15"/>
      <c r="H12" s="15"/>
    </row>
    <row r="13" spans="1:8" ht="15.6" customHeight="1">
      <c r="A13" s="61" t="s">
        <v>17</v>
      </c>
      <c r="B13" s="18" t="s">
        <v>18</v>
      </c>
      <c r="C13" s="19">
        <v>0</v>
      </c>
      <c r="D13" s="19">
        <v>0</v>
      </c>
      <c r="E13" s="19">
        <v>1</v>
      </c>
      <c r="F13" s="19">
        <v>1</v>
      </c>
      <c r="G13" s="19">
        <v>0</v>
      </c>
      <c r="H13" s="19">
        <v>0</v>
      </c>
    </row>
    <row r="14" spans="1:8" ht="13.9" customHeight="1">
      <c r="A14" s="61" t="s">
        <v>19</v>
      </c>
      <c r="B14" s="18" t="s">
        <v>20</v>
      </c>
      <c r="C14" s="21">
        <v>71</v>
      </c>
      <c r="D14" s="21">
        <v>89</v>
      </c>
      <c r="E14" s="21">
        <v>49</v>
      </c>
      <c r="F14" s="21">
        <v>74</v>
      </c>
      <c r="G14" s="21">
        <v>26</v>
      </c>
      <c r="H14" s="21">
        <v>47</v>
      </c>
    </row>
    <row r="15" spans="1:8" ht="13.9" customHeight="1">
      <c r="A15" s="61" t="s">
        <v>19</v>
      </c>
      <c r="B15" s="22" t="s">
        <v>21</v>
      </c>
      <c r="C15" s="21">
        <v>2384</v>
      </c>
      <c r="D15" s="21">
        <v>2272</v>
      </c>
      <c r="E15" s="21">
        <v>1483</v>
      </c>
      <c r="F15" s="21">
        <v>2101</v>
      </c>
      <c r="G15" s="21">
        <v>810</v>
      </c>
      <c r="H15" s="21">
        <v>1419</v>
      </c>
    </row>
    <row r="16" spans="1:8" ht="23.25" customHeight="1">
      <c r="A16" s="61" t="s">
        <v>19</v>
      </c>
      <c r="B16" s="23" t="s">
        <v>22</v>
      </c>
      <c r="C16" s="21">
        <v>11</v>
      </c>
      <c r="D16" s="21">
        <v>18</v>
      </c>
      <c r="E16" s="21">
        <v>18</v>
      </c>
      <c r="F16" s="21">
        <v>14</v>
      </c>
      <c r="G16" s="21">
        <v>8</v>
      </c>
      <c r="H16" s="21">
        <v>9</v>
      </c>
    </row>
    <row r="17" spans="1:14" ht="13.9" customHeight="1">
      <c r="A17" s="61" t="s">
        <v>19</v>
      </c>
      <c r="B17" s="24" t="s">
        <v>23</v>
      </c>
      <c r="C17" s="25">
        <v>3790</v>
      </c>
      <c r="D17" s="25">
        <v>7603</v>
      </c>
      <c r="E17" s="25">
        <v>3158</v>
      </c>
      <c r="F17" s="25">
        <v>3440</v>
      </c>
      <c r="G17" s="25">
        <v>1449</v>
      </c>
      <c r="H17" s="25">
        <v>1611</v>
      </c>
    </row>
    <row r="18" spans="1:14" ht="13.9" customHeight="1">
      <c r="A18" s="61" t="s">
        <v>19</v>
      </c>
      <c r="B18" s="16" t="s">
        <v>15</v>
      </c>
      <c r="C18" s="26">
        <f t="shared" ref="C18:F18" si="2">SUM(C13:C17)</f>
        <v>6256</v>
      </c>
      <c r="D18" s="26">
        <f t="shared" si="2"/>
        <v>9982</v>
      </c>
      <c r="E18" s="26">
        <f t="shared" si="2"/>
        <v>4709</v>
      </c>
      <c r="F18" s="26">
        <f t="shared" si="2"/>
        <v>5630</v>
      </c>
      <c r="G18" s="26">
        <f t="shared" ref="G18:H18" si="3">SUM(G13:G17)</f>
        <v>2293</v>
      </c>
      <c r="H18" s="26">
        <f t="shared" si="3"/>
        <v>3086</v>
      </c>
      <c r="M18" s="54"/>
      <c r="N18" s="54"/>
    </row>
    <row r="19" spans="1:14" ht="6" customHeight="1">
      <c r="A19" s="13"/>
      <c r="B19" s="27"/>
      <c r="C19" s="28"/>
      <c r="D19" s="28"/>
      <c r="E19" s="28"/>
      <c r="F19" s="28"/>
      <c r="G19" s="28"/>
      <c r="H19" s="28"/>
      <c r="M19"/>
      <c r="N19"/>
    </row>
    <row r="20" spans="1:14" ht="12.75" customHeight="1">
      <c r="A20" s="13"/>
      <c r="B20" s="16" t="s">
        <v>16</v>
      </c>
      <c r="C20" s="58">
        <f>D18/C18</f>
        <v>1.5955882352941178</v>
      </c>
      <c r="D20" s="59"/>
      <c r="E20" s="58">
        <f>F18/E18</f>
        <v>1.1955829263113187</v>
      </c>
      <c r="F20" s="59"/>
      <c r="G20" s="58">
        <f>H18/G18</f>
        <v>1.3458351504579154</v>
      </c>
      <c r="H20" s="59"/>
      <c r="M20"/>
      <c r="N20"/>
    </row>
    <row r="21" spans="1:14" ht="7.5" customHeight="1">
      <c r="A21" s="13"/>
      <c r="B21" s="27"/>
      <c r="C21" s="29"/>
      <c r="D21" s="29"/>
      <c r="E21" s="29"/>
      <c r="F21" s="29"/>
      <c r="G21" s="29"/>
      <c r="H21" s="29"/>
      <c r="M21"/>
      <c r="N21"/>
    </row>
    <row r="22" spans="1:14" ht="14.45" customHeight="1">
      <c r="A22" s="61" t="s">
        <v>24</v>
      </c>
      <c r="B22" s="18" t="s">
        <v>18</v>
      </c>
      <c r="C22" s="21">
        <v>7</v>
      </c>
      <c r="D22" s="21">
        <v>9</v>
      </c>
      <c r="E22" s="21">
        <v>4</v>
      </c>
      <c r="F22" s="21">
        <v>2</v>
      </c>
      <c r="G22" s="21">
        <v>1</v>
      </c>
      <c r="H22" s="21">
        <v>2</v>
      </c>
      <c r="M22"/>
      <c r="N22"/>
    </row>
    <row r="23" spans="1:14" ht="14.45" customHeight="1">
      <c r="A23" s="61"/>
      <c r="B23" s="18" t="s">
        <v>20</v>
      </c>
      <c r="C23" s="21">
        <v>235</v>
      </c>
      <c r="D23" s="21">
        <v>214</v>
      </c>
      <c r="E23" s="21">
        <v>196</v>
      </c>
      <c r="F23" s="21">
        <v>212</v>
      </c>
      <c r="G23" s="21">
        <v>103</v>
      </c>
      <c r="H23" s="21">
        <v>147</v>
      </c>
      <c r="M23"/>
      <c r="N23"/>
    </row>
    <row r="24" spans="1:14" ht="13.9" customHeight="1">
      <c r="A24" s="61" t="s">
        <v>25</v>
      </c>
      <c r="B24" s="22" t="s">
        <v>21</v>
      </c>
      <c r="C24" s="21">
        <v>6461</v>
      </c>
      <c r="D24" s="21">
        <v>5289</v>
      </c>
      <c r="E24" s="21">
        <v>5429</v>
      </c>
      <c r="F24" s="21">
        <v>5746</v>
      </c>
      <c r="G24" s="21">
        <v>2503</v>
      </c>
      <c r="H24" s="21">
        <v>4981</v>
      </c>
      <c r="M24" s="54"/>
      <c r="N24" s="54"/>
    </row>
    <row r="25" spans="1:14" ht="28.5" customHeight="1">
      <c r="A25" s="61" t="s">
        <v>25</v>
      </c>
      <c r="B25" s="23" t="s">
        <v>22</v>
      </c>
      <c r="C25" s="21">
        <v>64</v>
      </c>
      <c r="D25" s="21">
        <v>96</v>
      </c>
      <c r="E25" s="21">
        <v>82</v>
      </c>
      <c r="F25" s="21">
        <v>72</v>
      </c>
      <c r="G25" s="21">
        <v>45</v>
      </c>
      <c r="H25" s="21">
        <v>42</v>
      </c>
      <c r="M25"/>
      <c r="N25"/>
    </row>
    <row r="26" spans="1:14" ht="14.45" customHeight="1">
      <c r="A26" s="61" t="s">
        <v>25</v>
      </c>
      <c r="B26" s="24" t="s">
        <v>23</v>
      </c>
      <c r="C26" s="25">
        <v>10440</v>
      </c>
      <c r="D26" s="25">
        <v>9795</v>
      </c>
      <c r="E26" s="25">
        <v>9190</v>
      </c>
      <c r="F26" s="25">
        <v>10459</v>
      </c>
      <c r="G26" s="25">
        <v>5914</v>
      </c>
      <c r="H26" s="25">
        <v>5713</v>
      </c>
      <c r="M26"/>
      <c r="N26"/>
    </row>
    <row r="27" spans="1:14" ht="14.45" customHeight="1">
      <c r="A27" s="61" t="s">
        <v>25</v>
      </c>
      <c r="B27" s="16" t="s">
        <v>15</v>
      </c>
      <c r="C27" s="26">
        <f t="shared" ref="C27:F27" si="4">SUM(C22:C26)</f>
        <v>17207</v>
      </c>
      <c r="D27" s="26">
        <f t="shared" si="4"/>
        <v>15403</v>
      </c>
      <c r="E27" s="26">
        <f t="shared" si="4"/>
        <v>14901</v>
      </c>
      <c r="F27" s="26">
        <f t="shared" si="4"/>
        <v>16491</v>
      </c>
      <c r="G27" s="26">
        <f t="shared" ref="G27:H27" si="5">SUM(G22:G26)</f>
        <v>8566</v>
      </c>
      <c r="H27" s="26">
        <f t="shared" si="5"/>
        <v>10885</v>
      </c>
      <c r="M27"/>
      <c r="N27"/>
    </row>
    <row r="28" spans="1:14" ht="6" customHeight="1">
      <c r="A28" s="13"/>
      <c r="C28" s="28"/>
      <c r="D28" s="28"/>
      <c r="E28" s="28"/>
      <c r="F28" s="28"/>
      <c r="G28" s="28"/>
      <c r="H28" s="28"/>
      <c r="M28"/>
      <c r="N28"/>
    </row>
    <row r="29" spans="1:14" ht="12.75" customHeight="1">
      <c r="A29" s="13"/>
      <c r="B29" s="16" t="s">
        <v>16</v>
      </c>
      <c r="C29" s="58">
        <f>D27/C27</f>
        <v>0.89515894694019871</v>
      </c>
      <c r="D29" s="59"/>
      <c r="E29" s="58">
        <f>F27/E27</f>
        <v>1.1067042480370446</v>
      </c>
      <c r="F29" s="59"/>
      <c r="G29" s="58">
        <f>H27/G27</f>
        <v>1.2707214569227177</v>
      </c>
      <c r="H29" s="59"/>
      <c r="M29"/>
      <c r="N29"/>
    </row>
    <row r="30" spans="1:14" ht="13.9" customHeight="1">
      <c r="C30" s="15"/>
      <c r="D30" s="15"/>
      <c r="E30" s="15"/>
      <c r="F30" s="15"/>
      <c r="G30" s="15"/>
      <c r="H30" s="15"/>
      <c r="M30" s="54"/>
      <c r="N30" s="54"/>
    </row>
    <row r="31" spans="1:14" ht="14.45" customHeight="1">
      <c r="A31" s="61" t="s">
        <v>26</v>
      </c>
      <c r="B31" s="18" t="s">
        <v>18</v>
      </c>
      <c r="C31" s="19">
        <v>2</v>
      </c>
      <c r="D31" s="19">
        <v>0</v>
      </c>
      <c r="E31" s="19">
        <v>2</v>
      </c>
      <c r="F31" s="19">
        <v>2</v>
      </c>
      <c r="G31" s="19">
        <v>0</v>
      </c>
      <c r="H31" s="19">
        <v>0</v>
      </c>
      <c r="M31"/>
      <c r="N31"/>
    </row>
    <row r="32" spans="1:14" ht="14.45" customHeight="1">
      <c r="A32" s="61"/>
      <c r="B32" s="18" t="s">
        <v>20</v>
      </c>
      <c r="C32" s="21">
        <v>39</v>
      </c>
      <c r="D32" s="21">
        <v>48</v>
      </c>
      <c r="E32" s="21">
        <v>25</v>
      </c>
      <c r="F32" s="21">
        <v>37</v>
      </c>
      <c r="G32" s="21">
        <v>13</v>
      </c>
      <c r="H32" s="21">
        <v>23</v>
      </c>
      <c r="M32"/>
      <c r="N32"/>
    </row>
    <row r="33" spans="1:14" ht="14.45" customHeight="1">
      <c r="A33" s="61"/>
      <c r="B33" s="22" t="s">
        <v>21</v>
      </c>
      <c r="C33" s="21">
        <v>1364</v>
      </c>
      <c r="D33" s="21">
        <v>1300</v>
      </c>
      <c r="E33" s="21">
        <v>1253</v>
      </c>
      <c r="F33" s="21">
        <v>1188</v>
      </c>
      <c r="G33" s="21">
        <v>530</v>
      </c>
      <c r="H33" s="21">
        <v>967</v>
      </c>
      <c r="M33"/>
      <c r="N33"/>
    </row>
    <row r="34" spans="1:14" ht="27.75" customHeight="1">
      <c r="A34" s="61"/>
      <c r="B34" s="23" t="s">
        <v>22</v>
      </c>
      <c r="C34" s="21">
        <v>14</v>
      </c>
      <c r="D34" s="21">
        <v>25</v>
      </c>
      <c r="E34" s="21">
        <v>13</v>
      </c>
      <c r="F34" s="21">
        <v>20</v>
      </c>
      <c r="G34" s="21">
        <v>14</v>
      </c>
      <c r="H34" s="21">
        <v>6</v>
      </c>
      <c r="M34"/>
      <c r="N34"/>
    </row>
    <row r="35" spans="1:14" ht="14.45" customHeight="1">
      <c r="A35" s="61"/>
      <c r="B35" s="24" t="s">
        <v>23</v>
      </c>
      <c r="C35" s="25">
        <v>3003</v>
      </c>
      <c r="D35" s="25">
        <v>2574</v>
      </c>
      <c r="E35" s="25">
        <v>3255</v>
      </c>
      <c r="F35" s="25">
        <v>1759</v>
      </c>
      <c r="G35" s="25">
        <v>1766</v>
      </c>
      <c r="H35" s="25">
        <v>2231</v>
      </c>
      <c r="M35"/>
      <c r="N35"/>
    </row>
    <row r="36" spans="1:14" ht="13.9" customHeight="1">
      <c r="A36" s="61"/>
      <c r="B36" s="16" t="s">
        <v>15</v>
      </c>
      <c r="C36" s="12">
        <f t="shared" ref="C36:F36" si="6">SUM(C31:C35)</f>
        <v>4422</v>
      </c>
      <c r="D36" s="12">
        <f t="shared" si="6"/>
        <v>3947</v>
      </c>
      <c r="E36" s="12">
        <f t="shared" si="6"/>
        <v>4548</v>
      </c>
      <c r="F36" s="12">
        <f t="shared" si="6"/>
        <v>3006</v>
      </c>
      <c r="G36" s="12">
        <f t="shared" ref="G36:H36" si="7">SUM(G31:G35)</f>
        <v>2323</v>
      </c>
      <c r="H36" s="12">
        <f t="shared" si="7"/>
        <v>3227</v>
      </c>
      <c r="M36" s="54"/>
      <c r="N36" s="54"/>
    </row>
    <row r="37" spans="1:14" ht="8.4499999999999993" customHeight="1">
      <c r="A37" s="13"/>
      <c r="B37" s="27"/>
      <c r="C37" s="29"/>
      <c r="D37" s="29"/>
      <c r="E37" s="29"/>
      <c r="F37" s="29"/>
      <c r="G37" s="29"/>
      <c r="H37" s="29"/>
      <c r="M37"/>
      <c r="N37"/>
    </row>
    <row r="38" spans="1:14" ht="12.75" customHeight="1">
      <c r="A38" s="13"/>
      <c r="B38" s="16" t="s">
        <v>16</v>
      </c>
      <c r="C38" s="58">
        <f>D36/C36</f>
        <v>0.89258254183627317</v>
      </c>
      <c r="D38" s="59"/>
      <c r="E38" s="58">
        <f>F36/E36</f>
        <v>0.66094986807387868</v>
      </c>
      <c r="F38" s="59"/>
      <c r="G38" s="58">
        <f>H36/G36</f>
        <v>1.3891519586741283</v>
      </c>
      <c r="H38" s="59"/>
      <c r="M38"/>
      <c r="N38"/>
    </row>
    <row r="39" spans="1:14" ht="7.5" customHeight="1">
      <c r="C39" s="15"/>
      <c r="D39" s="15"/>
      <c r="E39" s="15"/>
      <c r="F39" s="15"/>
      <c r="G39" s="15"/>
      <c r="H39" s="15"/>
      <c r="M39"/>
      <c r="N39"/>
    </row>
    <row r="40" spans="1:14" ht="15" customHeight="1">
      <c r="A40" s="63" t="s">
        <v>27</v>
      </c>
      <c r="B40" s="18" t="s">
        <v>18</v>
      </c>
      <c r="C40" s="19">
        <v>2</v>
      </c>
      <c r="D40" s="20">
        <v>2</v>
      </c>
      <c r="E40" s="19">
        <v>5</v>
      </c>
      <c r="F40" s="20">
        <v>4</v>
      </c>
      <c r="G40" s="19">
        <v>0</v>
      </c>
      <c r="H40" s="20">
        <v>1</v>
      </c>
      <c r="M40"/>
      <c r="N40"/>
    </row>
    <row r="41" spans="1:14" ht="14.45" customHeight="1">
      <c r="A41" s="64"/>
      <c r="B41" s="18" t="s">
        <v>20</v>
      </c>
      <c r="C41" s="21">
        <v>71</v>
      </c>
      <c r="D41" s="21">
        <v>56</v>
      </c>
      <c r="E41" s="21">
        <v>82</v>
      </c>
      <c r="F41" s="21">
        <v>82</v>
      </c>
      <c r="G41" s="21">
        <v>40</v>
      </c>
      <c r="H41" s="21">
        <v>53</v>
      </c>
      <c r="M41"/>
      <c r="N41"/>
    </row>
    <row r="42" spans="1:14" ht="14.45" customHeight="1">
      <c r="A42" s="64"/>
      <c r="B42" s="22" t="s">
        <v>21</v>
      </c>
      <c r="C42" s="21">
        <v>1436</v>
      </c>
      <c r="D42" s="21">
        <v>2217</v>
      </c>
      <c r="E42" s="21">
        <v>2032</v>
      </c>
      <c r="F42" s="21">
        <v>1873</v>
      </c>
      <c r="G42" s="21">
        <v>904</v>
      </c>
      <c r="H42" s="21">
        <v>1347</v>
      </c>
      <c r="M42" s="54"/>
      <c r="N42" s="54"/>
    </row>
    <row r="43" spans="1:14" ht="23.25" customHeight="1">
      <c r="A43" s="64"/>
      <c r="B43" s="23" t="s">
        <v>22</v>
      </c>
      <c r="C43" s="21">
        <v>21</v>
      </c>
      <c r="D43" s="21">
        <v>32</v>
      </c>
      <c r="E43" s="21">
        <v>19</v>
      </c>
      <c r="F43" s="21">
        <v>22</v>
      </c>
      <c r="G43" s="21">
        <v>6</v>
      </c>
      <c r="H43" s="21">
        <v>5</v>
      </c>
      <c r="M43"/>
      <c r="N43"/>
    </row>
    <row r="44" spans="1:14" ht="14.45" customHeight="1">
      <c r="A44" s="64"/>
      <c r="B44" s="24" t="s">
        <v>23</v>
      </c>
      <c r="C44" s="25">
        <v>3924</v>
      </c>
      <c r="D44" s="25">
        <v>3326</v>
      </c>
      <c r="E44" s="25">
        <v>4778</v>
      </c>
      <c r="F44" s="25">
        <v>4837</v>
      </c>
      <c r="G44" s="25">
        <v>2406</v>
      </c>
      <c r="H44" s="25">
        <v>2473</v>
      </c>
      <c r="M44"/>
      <c r="N44"/>
    </row>
    <row r="45" spans="1:14" ht="14.45" customHeight="1">
      <c r="A45" s="65"/>
      <c r="B45" s="16" t="s">
        <v>15</v>
      </c>
      <c r="C45" s="26">
        <f t="shared" ref="C45:F45" si="8">SUM(C40:C44)</f>
        <v>5454</v>
      </c>
      <c r="D45" s="26">
        <f t="shared" si="8"/>
        <v>5633</v>
      </c>
      <c r="E45" s="26">
        <f t="shared" si="8"/>
        <v>6916</v>
      </c>
      <c r="F45" s="26">
        <f t="shared" si="8"/>
        <v>6818</v>
      </c>
      <c r="G45" s="26">
        <f t="shared" ref="G45:H45" si="9">SUM(G40:G44)</f>
        <v>3356</v>
      </c>
      <c r="H45" s="26">
        <f t="shared" si="9"/>
        <v>3879</v>
      </c>
      <c r="M45"/>
      <c r="N45"/>
    </row>
    <row r="46" spans="1:14" ht="7.5" customHeight="1">
      <c r="A46" s="13"/>
      <c r="B46" s="27"/>
      <c r="C46" s="28"/>
      <c r="D46" s="28"/>
      <c r="E46" s="28"/>
      <c r="F46" s="28"/>
      <c r="G46" s="28"/>
      <c r="H46" s="28"/>
      <c r="M46"/>
      <c r="N46"/>
    </row>
    <row r="47" spans="1:14" ht="14.45" customHeight="1">
      <c r="A47" s="13"/>
      <c r="B47" s="16" t="s">
        <v>16</v>
      </c>
      <c r="C47" s="58">
        <f>D45/C45</f>
        <v>1.0328199486615328</v>
      </c>
      <c r="D47" s="59"/>
      <c r="E47" s="58">
        <f>F45/E45</f>
        <v>0.98582995951417007</v>
      </c>
      <c r="F47" s="59"/>
      <c r="G47" s="58">
        <f>H45/G45</f>
        <v>1.1558402860548271</v>
      </c>
      <c r="H47" s="59"/>
      <c r="M47"/>
      <c r="N47"/>
    </row>
    <row r="48" spans="1:14" ht="13.9" customHeight="1">
      <c r="C48" s="15"/>
      <c r="D48" s="15"/>
      <c r="E48" s="15"/>
      <c r="F48" s="15"/>
      <c r="G48" s="15"/>
      <c r="H48" s="15"/>
      <c r="M48" s="54"/>
      <c r="N48" s="54"/>
    </row>
    <row r="49" spans="1:14" ht="14.45" customHeight="1">
      <c r="A49" s="61" t="s">
        <v>28</v>
      </c>
      <c r="B49" s="18" t="s">
        <v>18</v>
      </c>
      <c r="C49" s="19">
        <v>4</v>
      </c>
      <c r="D49" s="19">
        <v>4</v>
      </c>
      <c r="E49" s="19">
        <v>1</v>
      </c>
      <c r="F49" s="19">
        <v>2</v>
      </c>
      <c r="G49" s="19">
        <v>0</v>
      </c>
      <c r="H49" s="19">
        <v>1</v>
      </c>
      <c r="M49"/>
      <c r="N49"/>
    </row>
    <row r="50" spans="1:14" ht="14.45" customHeight="1">
      <c r="A50" s="61"/>
      <c r="B50" s="18" t="s">
        <v>20</v>
      </c>
      <c r="C50" s="21">
        <v>99</v>
      </c>
      <c r="D50" s="21">
        <v>75</v>
      </c>
      <c r="E50" s="21">
        <v>91</v>
      </c>
      <c r="F50" s="21">
        <v>72</v>
      </c>
      <c r="G50" s="21">
        <v>34</v>
      </c>
      <c r="H50" s="21">
        <v>57</v>
      </c>
      <c r="M50"/>
      <c r="N50"/>
    </row>
    <row r="51" spans="1:14" ht="14.45" customHeight="1">
      <c r="A51" s="61" t="s">
        <v>29</v>
      </c>
      <c r="B51" s="22" t="s">
        <v>21</v>
      </c>
      <c r="C51" s="21">
        <v>1788</v>
      </c>
      <c r="D51" s="21">
        <v>2250</v>
      </c>
      <c r="E51" s="21">
        <v>1460</v>
      </c>
      <c r="F51" s="21">
        <v>2033</v>
      </c>
      <c r="G51" s="21">
        <v>756</v>
      </c>
      <c r="H51" s="21">
        <v>1210</v>
      </c>
      <c r="M51"/>
      <c r="N51"/>
    </row>
    <row r="52" spans="1:14" ht="23.25" customHeight="1">
      <c r="A52" s="61" t="s">
        <v>29</v>
      </c>
      <c r="B52" s="23" t="s">
        <v>22</v>
      </c>
      <c r="C52" s="21">
        <v>18</v>
      </c>
      <c r="D52" s="21">
        <v>22</v>
      </c>
      <c r="E52" s="21">
        <v>26</v>
      </c>
      <c r="F52" s="21">
        <v>28</v>
      </c>
      <c r="G52" s="21">
        <v>4</v>
      </c>
      <c r="H52" s="21">
        <v>7</v>
      </c>
      <c r="M52"/>
      <c r="N52"/>
    </row>
    <row r="53" spans="1:14" ht="14.45" customHeight="1">
      <c r="A53" s="61" t="s">
        <v>29</v>
      </c>
      <c r="B53" s="24" t="s">
        <v>23</v>
      </c>
      <c r="C53" s="25">
        <v>4247</v>
      </c>
      <c r="D53" s="25">
        <v>4718</v>
      </c>
      <c r="E53" s="25">
        <v>4188</v>
      </c>
      <c r="F53" s="25">
        <v>3982</v>
      </c>
      <c r="G53" s="25">
        <v>2108</v>
      </c>
      <c r="H53" s="25">
        <v>2725</v>
      </c>
      <c r="M53"/>
      <c r="N53"/>
    </row>
    <row r="54" spans="1:14" ht="13.9" customHeight="1">
      <c r="A54" s="61" t="s">
        <v>29</v>
      </c>
      <c r="B54" s="16" t="s">
        <v>15</v>
      </c>
      <c r="C54" s="26">
        <f t="shared" ref="C54:F54" si="10">SUM(C49:C53)</f>
        <v>6156</v>
      </c>
      <c r="D54" s="26">
        <f t="shared" si="10"/>
        <v>7069</v>
      </c>
      <c r="E54" s="26">
        <f t="shared" si="10"/>
        <v>5766</v>
      </c>
      <c r="F54" s="26">
        <f t="shared" si="10"/>
        <v>6117</v>
      </c>
      <c r="G54" s="26">
        <f t="shared" ref="G54:H54" si="11">SUM(G49:G53)</f>
        <v>2902</v>
      </c>
      <c r="H54" s="26">
        <f t="shared" si="11"/>
        <v>4000</v>
      </c>
      <c r="M54" s="54"/>
      <c r="N54" s="54"/>
    </row>
    <row r="55" spans="1:14" ht="7.5" customHeight="1">
      <c r="A55" s="13"/>
      <c r="B55" s="27"/>
      <c r="C55" s="28"/>
      <c r="D55" s="28"/>
      <c r="E55" s="28"/>
      <c r="F55" s="28"/>
      <c r="G55" s="28"/>
      <c r="H55" s="28"/>
      <c r="M55"/>
      <c r="N55"/>
    </row>
    <row r="56" spans="1:14" ht="14.45" customHeight="1">
      <c r="A56" s="13"/>
      <c r="B56" s="16" t="s">
        <v>16</v>
      </c>
      <c r="C56" s="58">
        <f>D54/C54</f>
        <v>1.1483105912930474</v>
      </c>
      <c r="D56" s="59"/>
      <c r="E56" s="58">
        <f>F54/E54</f>
        <v>1.0608740894901145</v>
      </c>
      <c r="F56" s="59"/>
      <c r="G56" s="58">
        <f>H54/G54</f>
        <v>1.3783597518952446</v>
      </c>
      <c r="H56" s="59"/>
      <c r="M56"/>
      <c r="N56"/>
    </row>
    <row r="57" spans="1:14" ht="14.45" customHeight="1">
      <c r="C57" s="15"/>
      <c r="D57" s="15"/>
      <c r="E57" s="15"/>
      <c r="F57" s="15"/>
      <c r="G57" s="15"/>
      <c r="H57" s="15"/>
      <c r="M57"/>
      <c r="N57"/>
    </row>
    <row r="58" spans="1:14" ht="14.45" customHeight="1">
      <c r="A58" s="61" t="s">
        <v>30</v>
      </c>
      <c r="B58" s="18" t="s">
        <v>18</v>
      </c>
      <c r="C58" s="19">
        <v>3</v>
      </c>
      <c r="D58" s="19">
        <v>2</v>
      </c>
      <c r="E58" s="19">
        <v>1</v>
      </c>
      <c r="F58" s="19">
        <v>1</v>
      </c>
      <c r="G58" s="19">
        <v>1</v>
      </c>
      <c r="H58" s="19">
        <v>2</v>
      </c>
      <c r="M58"/>
      <c r="N58"/>
    </row>
    <row r="59" spans="1:14" ht="13.9" customHeight="1">
      <c r="A59" s="61"/>
      <c r="B59" s="30" t="s">
        <v>20</v>
      </c>
      <c r="C59" s="21">
        <v>91</v>
      </c>
      <c r="D59" s="21">
        <v>79</v>
      </c>
      <c r="E59" s="21">
        <v>90</v>
      </c>
      <c r="F59" s="21">
        <v>120</v>
      </c>
      <c r="G59" s="21">
        <v>33</v>
      </c>
      <c r="H59" s="21">
        <v>69</v>
      </c>
      <c r="M59" s="54"/>
      <c r="N59" s="54"/>
    </row>
    <row r="60" spans="1:14" ht="14.45" customHeight="1">
      <c r="A60" s="61"/>
      <c r="B60" s="22" t="s">
        <v>21</v>
      </c>
      <c r="C60" s="21">
        <v>3708</v>
      </c>
      <c r="D60" s="21">
        <v>2193</v>
      </c>
      <c r="E60" s="21">
        <v>2518</v>
      </c>
      <c r="F60" s="21">
        <v>3294</v>
      </c>
      <c r="G60" s="21">
        <v>1106</v>
      </c>
      <c r="H60" s="21">
        <v>1915</v>
      </c>
      <c r="M60"/>
      <c r="N60"/>
    </row>
    <row r="61" spans="1:14" ht="21.6" customHeight="1">
      <c r="A61" s="61"/>
      <c r="B61" s="23" t="s">
        <v>22</v>
      </c>
      <c r="C61" s="21">
        <v>15</v>
      </c>
      <c r="D61" s="21">
        <v>14</v>
      </c>
      <c r="E61" s="21">
        <v>10</v>
      </c>
      <c r="F61" s="21">
        <v>15</v>
      </c>
      <c r="G61" s="21">
        <v>6</v>
      </c>
      <c r="H61" s="21">
        <v>7</v>
      </c>
      <c r="M61"/>
      <c r="N61"/>
    </row>
    <row r="62" spans="1:14" ht="14.45" customHeight="1">
      <c r="A62" s="61"/>
      <c r="B62" s="24" t="s">
        <v>23</v>
      </c>
      <c r="C62" s="56">
        <v>4998</v>
      </c>
      <c r="D62" s="56">
        <v>4711</v>
      </c>
      <c r="E62" s="56">
        <v>4825</v>
      </c>
      <c r="F62" s="56">
        <v>4372</v>
      </c>
      <c r="G62" s="56">
        <v>2633</v>
      </c>
      <c r="H62" s="56">
        <v>1664</v>
      </c>
      <c r="M62"/>
      <c r="N62"/>
    </row>
    <row r="63" spans="1:14" ht="14.45" customHeight="1">
      <c r="A63" s="61"/>
      <c r="B63" s="16" t="s">
        <v>15</v>
      </c>
      <c r="C63" s="12">
        <f t="shared" ref="C63:F63" si="12">SUM(C58:C62)</f>
        <v>8815</v>
      </c>
      <c r="D63" s="12">
        <f t="shared" si="12"/>
        <v>6999</v>
      </c>
      <c r="E63" s="12">
        <f t="shared" si="12"/>
        <v>7444</v>
      </c>
      <c r="F63" s="12">
        <f t="shared" si="12"/>
        <v>7802</v>
      </c>
      <c r="G63" s="12">
        <f t="shared" ref="G63:H63" si="13">SUM(G58:G62)</f>
        <v>3779</v>
      </c>
      <c r="H63" s="12">
        <f t="shared" si="13"/>
        <v>3657</v>
      </c>
      <c r="M63"/>
      <c r="N63"/>
    </row>
    <row r="64" spans="1:14" ht="7.5" customHeight="1">
      <c r="A64" s="13"/>
      <c r="B64" s="27"/>
      <c r="C64" s="29"/>
      <c r="D64" s="29"/>
      <c r="E64" s="29"/>
      <c r="F64" s="29"/>
      <c r="G64" s="29"/>
      <c r="H64" s="29"/>
      <c r="M64" s="54"/>
      <c r="N64" s="54"/>
    </row>
    <row r="65" spans="1:14" ht="14.45" customHeight="1">
      <c r="A65" s="13"/>
      <c r="B65" s="16" t="s">
        <v>16</v>
      </c>
      <c r="C65" s="58">
        <f>D63/C63</f>
        <v>0.79398752127056149</v>
      </c>
      <c r="D65" s="59"/>
      <c r="E65" s="58">
        <f>F63/E63</f>
        <v>1.0480924234282645</v>
      </c>
      <c r="F65" s="59"/>
      <c r="G65" s="58">
        <f>H63/G63</f>
        <v>0.96771632707065358</v>
      </c>
      <c r="H65" s="59"/>
      <c r="M65"/>
      <c r="N65"/>
    </row>
    <row r="66" spans="1:14" ht="14.45" customHeight="1">
      <c r="C66" s="15"/>
      <c r="D66" s="15"/>
      <c r="E66" s="15"/>
      <c r="F66" s="15"/>
      <c r="G66" s="15"/>
      <c r="H66" s="15"/>
      <c r="M66"/>
      <c r="N66"/>
    </row>
    <row r="67" spans="1:14" ht="14.45" customHeight="1">
      <c r="A67" s="63" t="s">
        <v>31</v>
      </c>
      <c r="B67" s="18" t="s">
        <v>20</v>
      </c>
      <c r="C67" s="9">
        <v>114</v>
      </c>
      <c r="D67" s="9">
        <v>70</v>
      </c>
      <c r="E67" s="9">
        <v>112</v>
      </c>
      <c r="F67" s="9">
        <v>113</v>
      </c>
      <c r="G67" s="9">
        <v>90</v>
      </c>
      <c r="H67" s="9">
        <v>80</v>
      </c>
      <c r="M67"/>
      <c r="N67"/>
    </row>
    <row r="68" spans="1:14" ht="14.45" customHeight="1">
      <c r="A68" s="64"/>
      <c r="B68" s="31" t="s">
        <v>21</v>
      </c>
      <c r="C68" s="32">
        <v>1733</v>
      </c>
      <c r="D68" s="32">
        <v>1894</v>
      </c>
      <c r="E68" s="32">
        <v>1568</v>
      </c>
      <c r="F68" s="32">
        <v>1957</v>
      </c>
      <c r="G68" s="32">
        <v>965</v>
      </c>
      <c r="H68" s="32">
        <v>1553</v>
      </c>
      <c r="M68"/>
      <c r="N68"/>
    </row>
    <row r="69" spans="1:14" ht="21.6" customHeight="1">
      <c r="A69" s="64"/>
      <c r="B69" s="23" t="s">
        <v>22</v>
      </c>
      <c r="C69" s="21">
        <v>26</v>
      </c>
      <c r="D69" s="21">
        <v>14</v>
      </c>
      <c r="E69" s="21">
        <v>23</v>
      </c>
      <c r="F69" s="21">
        <v>28</v>
      </c>
      <c r="G69" s="21">
        <v>11</v>
      </c>
      <c r="H69" s="21">
        <v>12</v>
      </c>
      <c r="M69"/>
      <c r="N69"/>
    </row>
    <row r="70" spans="1:14" ht="14.45" customHeight="1">
      <c r="A70" s="64"/>
      <c r="B70" s="24" t="s">
        <v>23</v>
      </c>
      <c r="C70" s="25">
        <v>3827</v>
      </c>
      <c r="D70" s="25">
        <v>3549</v>
      </c>
      <c r="E70" s="25">
        <v>3413</v>
      </c>
      <c r="F70" s="25">
        <v>3250</v>
      </c>
      <c r="G70" s="25">
        <v>1664</v>
      </c>
      <c r="H70" s="25">
        <v>1770</v>
      </c>
    </row>
    <row r="71" spans="1:14" ht="14.45" customHeight="1">
      <c r="A71" s="65"/>
      <c r="B71" s="16" t="s">
        <v>15</v>
      </c>
      <c r="C71" s="12">
        <f t="shared" ref="C71:F71" si="14">SUM(C67:C70)</f>
        <v>5700</v>
      </c>
      <c r="D71" s="12">
        <f t="shared" si="14"/>
        <v>5527</v>
      </c>
      <c r="E71" s="12">
        <f t="shared" si="14"/>
        <v>5116</v>
      </c>
      <c r="F71" s="12">
        <f t="shared" si="14"/>
        <v>5348</v>
      </c>
      <c r="G71" s="12">
        <f t="shared" ref="G71:H71" si="15">SUM(G67:G70)</f>
        <v>2730</v>
      </c>
      <c r="H71" s="12">
        <f t="shared" si="15"/>
        <v>3415</v>
      </c>
    </row>
    <row r="72" spans="1:14" ht="7.5" customHeight="1">
      <c r="A72" s="13"/>
      <c r="B72" s="27"/>
      <c r="C72" s="29"/>
      <c r="D72" s="29"/>
      <c r="E72" s="29"/>
      <c r="F72" s="29"/>
      <c r="G72" s="29"/>
      <c r="H72" s="29"/>
    </row>
    <row r="73" spans="1:14" ht="13.9" customHeight="1">
      <c r="A73" s="13"/>
      <c r="B73" s="16" t="s">
        <v>16</v>
      </c>
      <c r="C73" s="58">
        <f>D71/C71</f>
        <v>0.96964912280701754</v>
      </c>
      <c r="D73" s="59"/>
      <c r="E73" s="58">
        <f>F71/E71</f>
        <v>1.0453479280688038</v>
      </c>
      <c r="F73" s="59"/>
      <c r="G73" s="58">
        <f>H71/G71</f>
        <v>1.2509157509157509</v>
      </c>
      <c r="H73" s="59"/>
    </row>
    <row r="74" spans="1:14" ht="13.9" customHeight="1">
      <c r="C74" s="15"/>
      <c r="D74" s="15"/>
      <c r="E74" s="15"/>
      <c r="F74" s="15"/>
      <c r="G74" s="15"/>
      <c r="H74" s="15"/>
    </row>
    <row r="75" spans="1:14" ht="12.75" customHeight="1">
      <c r="A75" s="63" t="s">
        <v>32</v>
      </c>
      <c r="B75" s="18" t="s">
        <v>20</v>
      </c>
      <c r="C75" s="43">
        <v>70</v>
      </c>
      <c r="D75" s="44">
        <v>73</v>
      </c>
      <c r="E75" s="43">
        <v>93</v>
      </c>
      <c r="F75" s="44">
        <v>84</v>
      </c>
      <c r="G75" s="43">
        <v>54</v>
      </c>
      <c r="H75" s="44">
        <v>47</v>
      </c>
    </row>
    <row r="76" spans="1:14" ht="13.9" customHeight="1">
      <c r="A76" s="64"/>
      <c r="B76" s="31" t="s">
        <v>21</v>
      </c>
      <c r="C76" s="21">
        <v>1933</v>
      </c>
      <c r="D76" s="21">
        <v>2646</v>
      </c>
      <c r="E76" s="21">
        <v>1776</v>
      </c>
      <c r="F76" s="21">
        <v>2863</v>
      </c>
      <c r="G76" s="21">
        <v>1286</v>
      </c>
      <c r="H76" s="21">
        <v>2081</v>
      </c>
    </row>
    <row r="77" spans="1:14" ht="21.6" customHeight="1">
      <c r="A77" s="64"/>
      <c r="B77" s="23" t="s">
        <v>22</v>
      </c>
      <c r="C77" s="21">
        <v>22</v>
      </c>
      <c r="D77" s="21">
        <v>12</v>
      </c>
      <c r="E77" s="21">
        <v>18</v>
      </c>
      <c r="F77" s="21">
        <v>19</v>
      </c>
      <c r="G77" s="21">
        <v>8</v>
      </c>
      <c r="H77" s="21">
        <v>30</v>
      </c>
    </row>
    <row r="78" spans="1:14" ht="13.9" customHeight="1">
      <c r="A78" s="64"/>
      <c r="B78" s="24" t="s">
        <v>23</v>
      </c>
      <c r="C78" s="25">
        <v>3494</v>
      </c>
      <c r="D78" s="25">
        <v>3307</v>
      </c>
      <c r="E78" s="25">
        <v>3408</v>
      </c>
      <c r="F78" s="25">
        <v>4183</v>
      </c>
      <c r="G78" s="25">
        <v>1707</v>
      </c>
      <c r="H78" s="25">
        <v>2071</v>
      </c>
    </row>
    <row r="79" spans="1:14" ht="13.9" customHeight="1">
      <c r="A79" s="65"/>
      <c r="B79" s="16" t="s">
        <v>15</v>
      </c>
      <c r="C79" s="12">
        <f t="shared" ref="C79:F79" si="16">SUM(C75:C78)</f>
        <v>5519</v>
      </c>
      <c r="D79" s="12">
        <f t="shared" si="16"/>
        <v>6038</v>
      </c>
      <c r="E79" s="12">
        <f t="shared" si="16"/>
        <v>5295</v>
      </c>
      <c r="F79" s="12">
        <f t="shared" si="16"/>
        <v>7149</v>
      </c>
      <c r="G79" s="12">
        <f t="shared" ref="G79:H79" si="17">SUM(G75:G78)</f>
        <v>3055</v>
      </c>
      <c r="H79" s="12">
        <f t="shared" si="17"/>
        <v>4229</v>
      </c>
    </row>
    <row r="80" spans="1:14" ht="7.5" customHeight="1">
      <c r="A80" s="13"/>
      <c r="B80" s="27"/>
      <c r="C80" s="29"/>
      <c r="D80" s="29"/>
      <c r="E80" s="29"/>
      <c r="F80" s="29"/>
      <c r="G80" s="29"/>
      <c r="H80" s="29"/>
    </row>
    <row r="81" spans="1:8" ht="13.9" customHeight="1">
      <c r="A81" s="13"/>
      <c r="B81" s="16" t="s">
        <v>16</v>
      </c>
      <c r="C81" s="58">
        <f>D79/C79</f>
        <v>1.0940387751404239</v>
      </c>
      <c r="D81" s="59"/>
      <c r="E81" s="58">
        <f>F79/E79</f>
        <v>1.3501416430594901</v>
      </c>
      <c r="F81" s="59"/>
      <c r="G81" s="58">
        <f>H79/G79</f>
        <v>1.3842880523731587</v>
      </c>
      <c r="H81" s="59"/>
    </row>
    <row r="82" spans="1:8" ht="13.9" customHeight="1"/>
    <row r="83" spans="1:8" ht="12.75" customHeight="1">
      <c r="A83" s="61" t="s">
        <v>33</v>
      </c>
      <c r="B83" s="18" t="s">
        <v>18</v>
      </c>
      <c r="C83" s="19">
        <v>0</v>
      </c>
      <c r="D83" s="45">
        <v>2</v>
      </c>
      <c r="E83" s="19">
        <v>0</v>
      </c>
      <c r="F83" s="45">
        <v>0</v>
      </c>
      <c r="G83" s="19">
        <v>1</v>
      </c>
      <c r="H83" s="45">
        <v>0</v>
      </c>
    </row>
    <row r="84" spans="1:8" ht="13.9" customHeight="1">
      <c r="A84" s="61"/>
      <c r="B84" s="30" t="s">
        <v>20</v>
      </c>
      <c r="C84" s="21">
        <v>38</v>
      </c>
      <c r="D84" s="46">
        <v>57</v>
      </c>
      <c r="E84" s="21">
        <v>40</v>
      </c>
      <c r="F84" s="46">
        <v>39</v>
      </c>
      <c r="G84" s="21">
        <v>12</v>
      </c>
      <c r="H84" s="46">
        <v>17</v>
      </c>
    </row>
    <row r="85" spans="1:8" ht="13.9" customHeight="1">
      <c r="A85" s="61"/>
      <c r="B85" s="22" t="s">
        <v>21</v>
      </c>
      <c r="C85" s="21">
        <v>815</v>
      </c>
      <c r="D85" s="46">
        <v>966</v>
      </c>
      <c r="E85" s="21">
        <v>822</v>
      </c>
      <c r="F85" s="46">
        <v>739</v>
      </c>
      <c r="G85" s="21">
        <v>259</v>
      </c>
      <c r="H85" s="46">
        <v>550</v>
      </c>
    </row>
    <row r="86" spans="1:8" ht="23.25" customHeight="1">
      <c r="A86" s="61"/>
      <c r="B86" s="23" t="s">
        <v>22</v>
      </c>
      <c r="C86" s="21">
        <v>15</v>
      </c>
      <c r="D86" s="46">
        <v>18</v>
      </c>
      <c r="E86" s="21">
        <v>16</v>
      </c>
      <c r="F86" s="46">
        <v>10</v>
      </c>
      <c r="G86" s="21">
        <v>5</v>
      </c>
      <c r="H86" s="46">
        <v>8</v>
      </c>
    </row>
    <row r="87" spans="1:8" ht="13.9" customHeight="1">
      <c r="A87" s="61"/>
      <c r="B87" s="24" t="s">
        <v>23</v>
      </c>
      <c r="C87" s="25">
        <v>2515</v>
      </c>
      <c r="D87" s="47">
        <v>2352</v>
      </c>
      <c r="E87" s="25">
        <v>2433</v>
      </c>
      <c r="F87" s="47">
        <v>2577</v>
      </c>
      <c r="G87" s="25">
        <v>834</v>
      </c>
      <c r="H87" s="47">
        <v>737</v>
      </c>
    </row>
    <row r="88" spans="1:8" ht="13.9" customHeight="1">
      <c r="A88" s="61"/>
      <c r="B88" s="16" t="s">
        <v>15</v>
      </c>
      <c r="C88" s="12">
        <f t="shared" ref="C88:F88" si="18">SUM(C83:C87)</f>
        <v>3383</v>
      </c>
      <c r="D88" s="12">
        <f t="shared" si="18"/>
        <v>3395</v>
      </c>
      <c r="E88" s="12">
        <f t="shared" si="18"/>
        <v>3311</v>
      </c>
      <c r="F88" s="12">
        <f t="shared" si="18"/>
        <v>3365</v>
      </c>
      <c r="G88" s="12">
        <f t="shared" ref="G88:H88" si="19">SUM(G83:G87)</f>
        <v>1111</v>
      </c>
      <c r="H88" s="12">
        <f t="shared" si="19"/>
        <v>1312</v>
      </c>
    </row>
    <row r="89" spans="1:8" ht="7.5" customHeight="1">
      <c r="A89" s="13"/>
      <c r="B89" s="27"/>
      <c r="C89" s="28"/>
      <c r="D89" s="28"/>
      <c r="E89" s="28"/>
      <c r="F89" s="28"/>
      <c r="G89" s="28"/>
      <c r="H89" s="28"/>
    </row>
    <row r="90" spans="1:8" ht="13.9" customHeight="1">
      <c r="A90" s="13"/>
      <c r="B90" s="16" t="s">
        <v>16</v>
      </c>
      <c r="C90" s="58">
        <f>D88/C88</f>
        <v>1.0035471475022171</v>
      </c>
      <c r="D90" s="59"/>
      <c r="E90" s="58">
        <f>F88/E88</f>
        <v>1.0163092721232256</v>
      </c>
      <c r="F90" s="59"/>
      <c r="G90" s="58">
        <f>H88/G88</f>
        <v>1.1809180918091808</v>
      </c>
      <c r="H90" s="59"/>
    </row>
    <row r="92" spans="1:8">
      <c r="A92" s="62"/>
      <c r="B92" s="62"/>
    </row>
    <row r="93" spans="1:8" ht="27" customHeight="1">
      <c r="A93" s="62" t="s">
        <v>34</v>
      </c>
      <c r="B93" s="62"/>
      <c r="C93" s="62"/>
      <c r="D93" s="62"/>
      <c r="E93" s="62"/>
      <c r="F93" s="62"/>
      <c r="G93" s="62"/>
      <c r="H93" s="62"/>
    </row>
    <row r="94" spans="1:8" ht="48.75" customHeight="1">
      <c r="A94" s="62"/>
      <c r="B94" s="62"/>
      <c r="C94" s="62"/>
      <c r="E94" s="2"/>
      <c r="G94" s="2"/>
    </row>
  </sheetData>
  <mergeCells count="44">
    <mergeCell ref="E65:F65"/>
    <mergeCell ref="E73:F73"/>
    <mergeCell ref="E81:F81"/>
    <mergeCell ref="E90:F90"/>
    <mergeCell ref="C11:D11"/>
    <mergeCell ref="C20:D20"/>
    <mergeCell ref="C29:D29"/>
    <mergeCell ref="C38:D38"/>
    <mergeCell ref="C47:D47"/>
    <mergeCell ref="C56:D56"/>
    <mergeCell ref="C65:D65"/>
    <mergeCell ref="C73:D73"/>
    <mergeCell ref="C81:D81"/>
    <mergeCell ref="C90:D90"/>
    <mergeCell ref="E38:F38"/>
    <mergeCell ref="E47:F47"/>
    <mergeCell ref="A94:C94"/>
    <mergeCell ref="A75:A79"/>
    <mergeCell ref="A83:A88"/>
    <mergeCell ref="A92:B92"/>
    <mergeCell ref="A40:A45"/>
    <mergeCell ref="A49:A54"/>
    <mergeCell ref="A58:A63"/>
    <mergeCell ref="A67:A71"/>
    <mergeCell ref="A93:H93"/>
    <mergeCell ref="G56:H56"/>
    <mergeCell ref="G65:H65"/>
    <mergeCell ref="G73:H73"/>
    <mergeCell ref="G47:H47"/>
    <mergeCell ref="G81:H81"/>
    <mergeCell ref="G90:H90"/>
    <mergeCell ref="E56:F56"/>
    <mergeCell ref="G38:H38"/>
    <mergeCell ref="A3:G3"/>
    <mergeCell ref="A6:A9"/>
    <mergeCell ref="A13:A18"/>
    <mergeCell ref="A22:A27"/>
    <mergeCell ref="A31:A36"/>
    <mergeCell ref="E11:F11"/>
    <mergeCell ref="E20:F20"/>
    <mergeCell ref="E29:F29"/>
    <mergeCell ref="G11:H11"/>
    <mergeCell ref="G20:H20"/>
    <mergeCell ref="G29:H29"/>
  </mergeCells>
  <conditionalFormatting sqref="C11">
    <cfRule type="cellIs" dxfId="67" priority="75" operator="greaterThan">
      <formula>1</formula>
    </cfRule>
    <cfRule type="cellIs" dxfId="66" priority="76" operator="lessThan">
      <formula>1</formula>
    </cfRule>
  </conditionalFormatting>
  <conditionalFormatting sqref="C20 C56 C65 C73">
    <cfRule type="cellIs" dxfId="65" priority="81" operator="lessThan">
      <formula>0.99</formula>
    </cfRule>
  </conditionalFormatting>
  <conditionalFormatting sqref="C20">
    <cfRule type="cellIs" dxfId="64" priority="73" operator="greaterThan">
      <formula>1</formula>
    </cfRule>
    <cfRule type="cellIs" dxfId="63" priority="74" operator="lessThan">
      <formula>1</formula>
    </cfRule>
  </conditionalFormatting>
  <conditionalFormatting sqref="C29">
    <cfRule type="cellIs" dxfId="62" priority="71" operator="greaterThan">
      <formula>1</formula>
    </cfRule>
    <cfRule type="cellIs" dxfId="61" priority="72" operator="lessThan">
      <formula>1</formula>
    </cfRule>
    <cfRule type="cellIs" dxfId="60" priority="78" operator="lessThan">
      <formula>0.99</formula>
    </cfRule>
  </conditionalFormatting>
  <conditionalFormatting sqref="C38">
    <cfRule type="cellIs" dxfId="59" priority="7" operator="greaterThan">
      <formula>1</formula>
    </cfRule>
    <cfRule type="cellIs" dxfId="58" priority="8" operator="lessThan">
      <formula>1</formula>
    </cfRule>
    <cfRule type="cellIs" dxfId="57" priority="50" operator="lessThan">
      <formula>0.99</formula>
    </cfRule>
  </conditionalFormatting>
  <conditionalFormatting sqref="C47">
    <cfRule type="cellIs" dxfId="56" priority="5" operator="greaterThan">
      <formula>1</formula>
    </cfRule>
    <cfRule type="cellIs" dxfId="55" priority="6" operator="lessThan">
      <formula>1</formula>
    </cfRule>
    <cfRule type="cellIs" dxfId="54" priority="55" operator="lessThan">
      <formula>0.99</formula>
    </cfRule>
  </conditionalFormatting>
  <conditionalFormatting sqref="C56">
    <cfRule type="cellIs" dxfId="53" priority="65" operator="greaterThan">
      <formula>1</formula>
    </cfRule>
    <cfRule type="cellIs" dxfId="52" priority="66" operator="lessThan">
      <formula>1</formula>
    </cfRule>
  </conditionalFormatting>
  <conditionalFormatting sqref="C65">
    <cfRule type="cellIs" dxfId="51" priority="63" operator="greaterThan">
      <formula>1</formula>
    </cfRule>
    <cfRule type="cellIs" dxfId="50" priority="64" operator="lessThan">
      <formula>1</formula>
    </cfRule>
  </conditionalFormatting>
  <conditionalFormatting sqref="C73">
    <cfRule type="cellIs" dxfId="49" priority="61" operator="greaterThan">
      <formula>1</formula>
    </cfRule>
    <cfRule type="cellIs" dxfId="48" priority="62" operator="lessThan">
      <formula>1</formula>
    </cfRule>
  </conditionalFormatting>
  <conditionalFormatting sqref="C81">
    <cfRule type="cellIs" dxfId="47" priority="3" operator="greaterThan">
      <formula>1</formula>
    </cfRule>
    <cfRule type="cellIs" dxfId="46" priority="4" operator="lessThan">
      <formula>1</formula>
    </cfRule>
    <cfRule type="cellIs" dxfId="45" priority="45" operator="lessThan">
      <formula>0.99</formula>
    </cfRule>
  </conditionalFormatting>
  <conditionalFormatting sqref="C90">
    <cfRule type="cellIs" dxfId="44" priority="1" operator="greaterThan">
      <formula>1</formula>
    </cfRule>
    <cfRule type="cellIs" dxfId="43" priority="2" operator="lessThan">
      <formula>1</formula>
    </cfRule>
    <cfRule type="cellIs" dxfId="42" priority="40" operator="lessThan">
      <formula>0.99</formula>
    </cfRule>
  </conditionalFormatting>
  <conditionalFormatting sqref="C11 E11:H11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20 C38 C47 C56 C65 C73 C81 C90 E20:H20 E38:H38 E47:H47 E56:H56 E65:H65 E73:H73 E81:H81 E90:H90">
    <cfRule type="cellIs" dxfId="39" priority="33" operator="lessThan">
      <formula>0.99</formula>
    </cfRule>
  </conditionalFormatting>
  <conditionalFormatting sqref="C20 E20:H20">
    <cfRule type="cellIs" dxfId="38" priority="25" operator="greaterThan">
      <formula>1</formula>
    </cfRule>
    <cfRule type="cellIs" dxfId="37" priority="26" operator="lessThan">
      <formula>1</formula>
    </cfRule>
  </conditionalFormatting>
  <conditionalFormatting sqref="C29 E29:H29">
    <cfRule type="cellIs" dxfId="36" priority="23" operator="greaterThan">
      <formula>1</formula>
    </cfRule>
    <cfRule type="cellIs" dxfId="35" priority="24" operator="lessThan">
      <formula>1</formula>
    </cfRule>
    <cfRule type="cellIs" dxfId="34" priority="30" operator="lessThan">
      <formula>0.99</formula>
    </cfRule>
  </conditionalFormatting>
  <conditionalFormatting sqref="C38 E38:H38">
    <cfRule type="cellIs" dxfId="33" priority="21" operator="greaterThan">
      <formula>1</formula>
    </cfRule>
    <cfRule type="cellIs" dxfId="32" priority="22" operator="lessThan">
      <formula>1</formula>
    </cfRule>
  </conditionalFormatting>
  <conditionalFormatting sqref="C47 E47:H47">
    <cfRule type="cellIs" dxfId="31" priority="19" operator="greaterThan">
      <formula>1</formula>
    </cfRule>
    <cfRule type="cellIs" dxfId="30" priority="20" operator="lessThan">
      <formula>1</formula>
    </cfRule>
  </conditionalFormatting>
  <conditionalFormatting sqref="C56 E56:H56">
    <cfRule type="cellIs" dxfId="29" priority="17" operator="greaterThan">
      <formula>1</formula>
    </cfRule>
    <cfRule type="cellIs" dxfId="28" priority="18" operator="lessThan">
      <formula>1</formula>
    </cfRule>
  </conditionalFormatting>
  <conditionalFormatting sqref="C65 E65:H65">
    <cfRule type="cellIs" dxfId="27" priority="15" operator="greaterThan">
      <formula>1</formula>
    </cfRule>
    <cfRule type="cellIs" dxfId="26" priority="16" operator="lessThan">
      <formula>1</formula>
    </cfRule>
  </conditionalFormatting>
  <conditionalFormatting sqref="C73 E73:H73">
    <cfRule type="cellIs" dxfId="25" priority="13" operator="greaterThan">
      <formula>1</formula>
    </cfRule>
    <cfRule type="cellIs" dxfId="24" priority="14" operator="lessThan">
      <formula>1</formula>
    </cfRule>
  </conditionalFormatting>
  <conditionalFormatting sqref="C81 E81:H81">
    <cfRule type="cellIs" dxfId="23" priority="11" operator="greaterThan">
      <formula>1</formula>
    </cfRule>
    <cfRule type="cellIs" dxfId="22" priority="12" operator="lessThan">
      <formula>1</formula>
    </cfRule>
  </conditionalFormatting>
  <conditionalFormatting sqref="C90 E90:H90">
    <cfRule type="cellIs" dxfId="21" priority="9" operator="greaterThan">
      <formula>1</formula>
    </cfRule>
    <cfRule type="cellIs" dxfId="20" priority="10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7"/>
  <sheetViews>
    <sheetView showGridLines="0" topLeftCell="A7" zoomScaleNormal="100" workbookViewId="0">
      <selection activeCell="D7" sqref="D7"/>
    </sheetView>
  </sheetViews>
  <sheetFormatPr defaultColWidth="9.140625" defaultRowHeight="12.75"/>
  <cols>
    <col min="1" max="1" width="29.28515625" style="2" customWidth="1"/>
    <col min="2" max="2" width="20.140625" style="2" customWidth="1"/>
    <col min="3" max="3" width="15.28515625" style="2" customWidth="1"/>
    <col min="4" max="4" width="14.7109375" style="2" customWidth="1"/>
    <col min="5" max="5" width="11.2851562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7" s="34" customFormat="1" ht="15.75">
      <c r="A1" s="33" t="s">
        <v>0</v>
      </c>
    </row>
    <row r="2" spans="1:7" s="34" customFormat="1" ht="15">
      <c r="A2" s="35" t="s">
        <v>35</v>
      </c>
    </row>
    <row r="3" spans="1:7" s="34" customFormat="1" ht="13.9" customHeight="1">
      <c r="A3" s="60" t="s">
        <v>36</v>
      </c>
      <c r="B3" s="60"/>
      <c r="C3" s="60"/>
      <c r="D3" s="60"/>
    </row>
    <row r="4" spans="1:7" s="34" customFormat="1">
      <c r="A4" s="55"/>
    </row>
    <row r="5" spans="1:7" s="34" customFormat="1" ht="33" customHeight="1">
      <c r="A5" s="5" t="s">
        <v>3</v>
      </c>
      <c r="B5" s="49" t="s">
        <v>4</v>
      </c>
      <c r="C5" s="51" t="s">
        <v>37</v>
      </c>
      <c r="D5" s="51" t="s">
        <v>38</v>
      </c>
      <c r="E5" s="50" t="s">
        <v>39</v>
      </c>
    </row>
    <row r="6" spans="1:7" s="34" customFormat="1" ht="8.4499999999999993" customHeight="1">
      <c r="A6" s="13"/>
      <c r="B6" s="36"/>
      <c r="C6" s="37"/>
      <c r="D6" s="37"/>
      <c r="E6" s="37"/>
    </row>
    <row r="7" spans="1:7" s="34" customFormat="1" ht="28.9" customHeight="1">
      <c r="A7" s="38" t="s">
        <v>40</v>
      </c>
      <c r="B7" s="39" t="s">
        <v>15</v>
      </c>
      <c r="C7" s="40">
        <v>14796</v>
      </c>
      <c r="D7" s="40">
        <v>15105</v>
      </c>
      <c r="E7" s="41">
        <f t="shared" ref="E7:E16" si="0">(D7-C7)/C7</f>
        <v>2.0884022708840228E-2</v>
      </c>
    </row>
    <row r="8" spans="1:7" s="34" customFormat="1" ht="28.9" customHeight="1">
      <c r="A8" s="38" t="s">
        <v>17</v>
      </c>
      <c r="B8" s="39" t="s">
        <v>15</v>
      </c>
      <c r="C8" s="40">
        <v>8827</v>
      </c>
      <c r="D8" s="40">
        <v>2948</v>
      </c>
      <c r="E8" s="41">
        <f t="shared" si="0"/>
        <v>-0.66602469695253197</v>
      </c>
    </row>
    <row r="9" spans="1:7" s="34" customFormat="1" ht="28.9" customHeight="1">
      <c r="A9" s="38" t="s">
        <v>24</v>
      </c>
      <c r="B9" s="39" t="s">
        <v>15</v>
      </c>
      <c r="C9" s="40">
        <v>19159</v>
      </c>
      <c r="D9" s="40">
        <v>15685</v>
      </c>
      <c r="E9" s="41">
        <f t="shared" si="0"/>
        <v>-0.18132470379456131</v>
      </c>
    </row>
    <row r="10" spans="1:7" s="34" customFormat="1" ht="28.9" customHeight="1">
      <c r="A10" s="38" t="s">
        <v>26</v>
      </c>
      <c r="B10" s="39" t="s">
        <v>15</v>
      </c>
      <c r="C10" s="40">
        <v>4204</v>
      </c>
      <c r="D10" s="40">
        <v>4716</v>
      </c>
      <c r="E10" s="41">
        <f t="shared" si="0"/>
        <v>0.12178877259752617</v>
      </c>
    </row>
    <row r="11" spans="1:7" s="34" customFormat="1" ht="28.9" customHeight="1">
      <c r="A11" s="38" t="s">
        <v>27</v>
      </c>
      <c r="B11" s="39" t="s">
        <v>15</v>
      </c>
      <c r="C11" s="40">
        <v>5704</v>
      </c>
      <c r="D11" s="40">
        <v>4528</v>
      </c>
      <c r="E11" s="41">
        <f t="shared" si="0"/>
        <v>-0.2061711079943899</v>
      </c>
    </row>
    <row r="12" spans="1:7" s="34" customFormat="1" ht="28.9" customHeight="1">
      <c r="A12" s="38" t="s">
        <v>28</v>
      </c>
      <c r="B12" s="39" t="s">
        <v>15</v>
      </c>
      <c r="C12" s="40">
        <v>5859</v>
      </c>
      <c r="D12" s="40">
        <v>3296</v>
      </c>
      <c r="E12" s="41">
        <f t="shared" si="0"/>
        <v>-0.43744666325311488</v>
      </c>
    </row>
    <row r="13" spans="1:7" s="34" customFormat="1" ht="28.9" customHeight="1">
      <c r="A13" s="38" t="s">
        <v>30</v>
      </c>
      <c r="B13" s="39" t="s">
        <v>15</v>
      </c>
      <c r="C13" s="40">
        <v>6729</v>
      </c>
      <c r="D13" s="40">
        <v>7618</v>
      </c>
      <c r="E13" s="41">
        <f t="shared" si="0"/>
        <v>0.13211472729974735</v>
      </c>
    </row>
    <row r="14" spans="1:7" s="34" customFormat="1" ht="28.9" customHeight="1">
      <c r="A14" s="38" t="s">
        <v>31</v>
      </c>
      <c r="B14" s="39" t="s">
        <v>15</v>
      </c>
      <c r="C14" s="40">
        <v>5688</v>
      </c>
      <c r="D14" s="40">
        <v>4195</v>
      </c>
      <c r="E14" s="41">
        <f t="shared" si="0"/>
        <v>-0.26248241912798875</v>
      </c>
      <c r="G14" s="48"/>
    </row>
    <row r="15" spans="1:7" s="34" customFormat="1" ht="28.9" customHeight="1">
      <c r="A15" s="38" t="s">
        <v>32</v>
      </c>
      <c r="B15" s="39" t="s">
        <v>15</v>
      </c>
      <c r="C15" s="40">
        <v>10897</v>
      </c>
      <c r="D15" s="40">
        <v>7167</v>
      </c>
      <c r="E15" s="41">
        <f t="shared" si="0"/>
        <v>-0.34229604478296777</v>
      </c>
    </row>
    <row r="16" spans="1:7" s="34" customFormat="1" ht="28.9" customHeight="1">
      <c r="A16" s="38" t="s">
        <v>33</v>
      </c>
      <c r="B16" s="39" t="s">
        <v>15</v>
      </c>
      <c r="C16" s="40">
        <v>2554</v>
      </c>
      <c r="D16" s="40">
        <v>1516</v>
      </c>
      <c r="E16" s="41">
        <f t="shared" si="0"/>
        <v>-0.40642129992169146</v>
      </c>
    </row>
    <row r="17" spans="1:8" ht="9" customHeight="1">
      <c r="C17" s="17"/>
      <c r="D17" s="17"/>
    </row>
    <row r="19" spans="1:8" ht="24.6" customHeight="1">
      <c r="A19" s="42"/>
      <c r="B19" s="42"/>
      <c r="C19" s="42"/>
      <c r="D19" s="42"/>
      <c r="E19" s="42"/>
      <c r="F19" s="42"/>
      <c r="G19" s="42"/>
      <c r="H19" s="42"/>
    </row>
    <row r="20" spans="1:8" ht="29.45" customHeight="1">
      <c r="A20" s="62" t="s">
        <v>34</v>
      </c>
      <c r="B20" s="62"/>
      <c r="C20" s="62"/>
      <c r="D20" s="62"/>
      <c r="E20" s="62"/>
      <c r="G20"/>
    </row>
    <row r="21" spans="1:8" ht="15">
      <c r="G21"/>
    </row>
    <row r="22" spans="1:8" ht="15">
      <c r="G22"/>
    </row>
    <row r="23" spans="1:8" ht="15">
      <c r="G23"/>
    </row>
    <row r="24" spans="1:8" ht="15">
      <c r="G24"/>
    </row>
    <row r="25" spans="1:8" ht="15">
      <c r="G25"/>
    </row>
    <row r="26" spans="1:8" ht="15">
      <c r="G26"/>
    </row>
    <row r="27" spans="1:8" ht="15">
      <c r="G27"/>
    </row>
  </sheetData>
  <mergeCells count="2">
    <mergeCell ref="A20:E20"/>
    <mergeCell ref="A3:D3"/>
  </mergeCells>
  <conditionalFormatting sqref="E7">
    <cfRule type="cellIs" dxfId="19" priority="61" operator="greaterThan">
      <formula>0</formula>
    </cfRule>
    <cfRule type="cellIs" dxfId="18" priority="62" operator="lessThan">
      <formula>0</formula>
    </cfRule>
  </conditionalFormatting>
  <conditionalFormatting sqref="E8">
    <cfRule type="cellIs" dxfId="17" priority="11" operator="greaterThan">
      <formula>0</formula>
    </cfRule>
    <cfRule type="cellIs" dxfId="16" priority="12" operator="lessThan">
      <formula>0</formula>
    </cfRule>
  </conditionalFormatting>
  <conditionalFormatting sqref="E9">
    <cfRule type="cellIs" dxfId="15" priority="1" operator="greaterThan">
      <formula>0</formula>
    </cfRule>
    <cfRule type="cellIs" dxfId="14" priority="2" operator="lessThan">
      <formula>0</formula>
    </cfRule>
  </conditionalFormatting>
  <conditionalFormatting sqref="E10">
    <cfRule type="cellIs" dxfId="13" priority="57" operator="greaterThan">
      <formula>0</formula>
    </cfRule>
    <cfRule type="cellIs" dxfId="12" priority="58" operator="lessThan">
      <formula>0</formula>
    </cfRule>
  </conditionalFormatting>
  <conditionalFormatting sqref="E11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E12">
    <cfRule type="cellIs" dxfId="9" priority="35" operator="greaterThan">
      <formula>0</formula>
    </cfRule>
    <cfRule type="cellIs" dxfId="8" priority="36" operator="lessThan">
      <formula>0</formula>
    </cfRule>
  </conditionalFormatting>
  <conditionalFormatting sqref="E13">
    <cfRule type="cellIs" dxfId="7" priority="15" operator="greaterThan">
      <formula>0</formula>
    </cfRule>
    <cfRule type="cellIs" dxfId="6" priority="16" operator="lessThan">
      <formula>0</formula>
    </cfRule>
  </conditionalFormatting>
  <conditionalFormatting sqref="E14">
    <cfRule type="cellIs" dxfId="5" priority="13" operator="greaterThan">
      <formula>0</formula>
    </cfRule>
    <cfRule type="cellIs" dxfId="4" priority="14" operator="lessThan">
      <formula>0</formula>
    </cfRule>
  </conditionalFormatting>
  <conditionalFormatting sqref="E15">
    <cfRule type="cellIs" dxfId="3" priority="27" operator="greaterThan">
      <formula>0</formula>
    </cfRule>
    <cfRule type="cellIs" dxfId="2" priority="28" operator="lessThan">
      <formula>0</formula>
    </cfRule>
  </conditionalFormatting>
  <conditionalFormatting sqref="E16">
    <cfRule type="cellIs" dxfId="1" priority="3" operator="greaterThan">
      <formula>0</formula>
    </cfRule>
    <cfRule type="cellIs" dxfId="0" priority="4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4FF32F-AE94-4876-A3A3-9C4C6D30437D}"/>
</file>

<file path=customXml/itemProps2.xml><?xml version="1.0" encoding="utf-8"?>
<ds:datastoreItem xmlns:ds="http://schemas.openxmlformats.org/officeDocument/2006/customXml" ds:itemID="{9576167B-011A-4F05-BC73-79B27931F905}"/>
</file>

<file path=customXml/itemProps3.xml><?xml version="1.0" encoding="utf-8"?>
<ds:datastoreItem xmlns:ds="http://schemas.openxmlformats.org/officeDocument/2006/customXml" ds:itemID="{1C752E97-3D03-471B-BA71-0CE52CF33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Bigi</dc:creator>
  <cp:keywords/>
  <dc:description/>
  <cp:lastModifiedBy>Giuseppina Pastore</cp:lastModifiedBy>
  <cp:revision/>
  <dcterms:created xsi:type="dcterms:W3CDTF">2017-02-27T15:03:23Z</dcterms:created>
  <dcterms:modified xsi:type="dcterms:W3CDTF">2023-10-11T07:37:28Z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  <property fmtid="{D5CDD505-2E9C-101B-9397-08002B2CF9AE}" pid="3" name="MediaServiceImageTags">
    <vt:lpwstr/>
  </property>
</Properties>
</file>